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7 munka\2017_00_MÉK\17_02 Martonvásár MTA\MTA tp kiírás és mellékletek\3.4 mellékletek\"/>
    </mc:Choice>
  </mc:AlternateContent>
  <bookViews>
    <workbookView xWindow="0" yWindow="0" windowWidth="19500" windowHeight="11145"/>
  </bookViews>
  <sheets>
    <sheet name="Összesítés" sheetId="11" r:id="rId1"/>
    <sheet name="NÖVI" sheetId="12" r:id="rId2"/>
    <sheet name="TAKI" sheetId="10" r:id="rId3"/>
    <sheet name="MGI" sheetId="1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1" l="1"/>
  <c r="E8" i="11"/>
  <c r="F8" i="11"/>
  <c r="G8" i="11"/>
  <c r="H8" i="11"/>
  <c r="I8" i="11"/>
  <c r="J8" i="11"/>
  <c r="K8" i="11"/>
  <c r="L8" i="11"/>
  <c r="M8" i="11"/>
  <c r="N8" i="11"/>
  <c r="O8" i="11"/>
  <c r="P8" i="11"/>
  <c r="Q33" i="11" l="1"/>
  <c r="E15" i="11" l="1"/>
  <c r="F15" i="11"/>
  <c r="G15" i="11"/>
  <c r="H15" i="11"/>
  <c r="I15" i="11"/>
  <c r="J15" i="11"/>
  <c r="K15" i="11"/>
  <c r="L15" i="11"/>
  <c r="M15" i="11"/>
  <c r="N15" i="11"/>
  <c r="O15" i="11"/>
  <c r="P15" i="11"/>
  <c r="D15" i="11"/>
  <c r="E24" i="11" l="1"/>
  <c r="F24" i="11"/>
  <c r="G24" i="11"/>
  <c r="H24" i="11"/>
  <c r="I24" i="11"/>
  <c r="J24" i="11"/>
  <c r="K24" i="11"/>
  <c r="L24" i="11"/>
  <c r="M24" i="11"/>
  <c r="N24" i="11"/>
  <c r="O24" i="11"/>
  <c r="P24" i="11"/>
  <c r="D24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D23" i="11"/>
  <c r="D25" i="13"/>
  <c r="E25" i="13"/>
  <c r="F25" i="13"/>
  <c r="G25" i="13"/>
  <c r="H25" i="13"/>
  <c r="I25" i="13"/>
  <c r="J25" i="13"/>
  <c r="K25" i="13"/>
  <c r="L25" i="13"/>
  <c r="M25" i="13"/>
  <c r="N25" i="13"/>
  <c r="O25" i="13"/>
  <c r="C25" i="13"/>
  <c r="C27" i="13" l="1"/>
  <c r="E5" i="11"/>
  <c r="F5" i="11"/>
  <c r="G5" i="11"/>
  <c r="H5" i="11"/>
  <c r="I5" i="11"/>
  <c r="J5" i="11"/>
  <c r="K5" i="11"/>
  <c r="L5" i="11"/>
  <c r="M5" i="11"/>
  <c r="N5" i="11"/>
  <c r="O5" i="11"/>
  <c r="P5" i="11"/>
  <c r="E6" i="11"/>
  <c r="F6" i="11"/>
  <c r="G6" i="11"/>
  <c r="H6" i="11"/>
  <c r="I6" i="11"/>
  <c r="J6" i="11"/>
  <c r="K6" i="11"/>
  <c r="L6" i="11"/>
  <c r="M6" i="11"/>
  <c r="N6" i="11"/>
  <c r="O6" i="11"/>
  <c r="P6" i="11"/>
  <c r="E7" i="11"/>
  <c r="F7" i="11"/>
  <c r="G7" i="11"/>
  <c r="H7" i="11"/>
  <c r="I7" i="11"/>
  <c r="J7" i="11"/>
  <c r="K7" i="11"/>
  <c r="L7" i="11"/>
  <c r="M7" i="11"/>
  <c r="N7" i="11"/>
  <c r="O7" i="11"/>
  <c r="P7" i="11"/>
  <c r="E9" i="11"/>
  <c r="F9" i="11"/>
  <c r="G9" i="11"/>
  <c r="H9" i="11"/>
  <c r="I9" i="11"/>
  <c r="J9" i="11"/>
  <c r="K9" i="11"/>
  <c r="L9" i="11"/>
  <c r="M9" i="11"/>
  <c r="N9" i="11"/>
  <c r="O9" i="11"/>
  <c r="P9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D11" i="11"/>
  <c r="B11" i="11"/>
  <c r="D10" i="11"/>
  <c r="B10" i="11"/>
  <c r="D9" i="11"/>
  <c r="B9" i="11"/>
  <c r="B8" i="11"/>
  <c r="D7" i="11"/>
  <c r="B7" i="11"/>
  <c r="D6" i="11"/>
  <c r="B6" i="11"/>
  <c r="D5" i="11"/>
  <c r="B5" i="11"/>
  <c r="N115" i="12"/>
  <c r="M115" i="12"/>
  <c r="L115" i="12"/>
  <c r="K115" i="12"/>
  <c r="J115" i="12"/>
  <c r="I115" i="12"/>
  <c r="H115" i="12"/>
  <c r="G115" i="12"/>
  <c r="F115" i="12"/>
  <c r="E115" i="12"/>
  <c r="D115" i="12"/>
  <c r="C115" i="12"/>
  <c r="B115" i="12"/>
  <c r="B117" i="12" l="1"/>
  <c r="E13" i="11" l="1"/>
  <c r="F13" i="11"/>
  <c r="G13" i="11"/>
  <c r="H13" i="11"/>
  <c r="I13" i="11"/>
  <c r="J13" i="11"/>
  <c r="K13" i="11"/>
  <c r="L13" i="11"/>
  <c r="M13" i="11"/>
  <c r="N13" i="11"/>
  <c r="O13" i="11"/>
  <c r="P13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D21" i="11"/>
  <c r="D20" i="11"/>
  <c r="D19" i="11"/>
  <c r="D18" i="11"/>
  <c r="D17" i="11"/>
  <c r="D16" i="11"/>
  <c r="D13" i="11"/>
  <c r="D167" i="10"/>
  <c r="E167" i="10"/>
  <c r="F167" i="10"/>
  <c r="G167" i="10"/>
  <c r="H167" i="10"/>
  <c r="I167" i="10"/>
  <c r="J167" i="10"/>
  <c r="K167" i="10"/>
  <c r="L167" i="10"/>
  <c r="M167" i="10"/>
  <c r="N167" i="10"/>
  <c r="O167" i="10"/>
  <c r="C167" i="10"/>
  <c r="D33" i="11" l="1"/>
  <c r="L33" i="11"/>
  <c r="K33" i="11"/>
  <c r="P33" i="11"/>
  <c r="H33" i="11"/>
  <c r="O33" i="11"/>
  <c r="G33" i="11"/>
  <c r="N33" i="11"/>
  <c r="J33" i="11"/>
  <c r="F33" i="11"/>
  <c r="M33" i="11"/>
  <c r="I33" i="11"/>
  <c r="E33" i="11"/>
  <c r="C169" i="10"/>
  <c r="D35" i="11" l="1"/>
</calcChain>
</file>

<file path=xl/sharedStrings.xml><?xml version="1.0" encoding="utf-8"?>
<sst xmlns="http://schemas.openxmlformats.org/spreadsheetml/2006/main" count="418" uniqueCount="294">
  <si>
    <t>1 db</t>
  </si>
  <si>
    <t>Molekuláris labor</t>
  </si>
  <si>
    <t>Sötétszoba</t>
  </si>
  <si>
    <t>m2</t>
  </si>
  <si>
    <t>IGAZGATÓSÁG</t>
  </si>
  <si>
    <t>1 db 30-60 fős szemináriumi terem (összenyitható az ugyanekkora méretű NÖVI-s teremmel)</t>
  </si>
  <si>
    <t>egyszemélyes szoba - igazgatói iroda</t>
  </si>
  <si>
    <t>irattár</t>
  </si>
  <si>
    <t>teakonyha</t>
  </si>
  <si>
    <t>Vegyszerraktár</t>
  </si>
  <si>
    <t xml:space="preserve">veszélyes hulladék tároló </t>
  </si>
  <si>
    <t>ALKALMAZOTT  KÉMIAI  ÖKOLÓGIAI  OSZTÁLY</t>
  </si>
  <si>
    <t>Nagy laboratórium</t>
  </si>
  <si>
    <t>Minták előkészítése, kísérletek beállítása</t>
  </si>
  <si>
    <t>Közepes labor 1</t>
  </si>
  <si>
    <t>Minták előkészítése, kísérletek beállítása - 1 db elszívófülkével</t>
  </si>
  <si>
    <t>Közepes labor 2</t>
  </si>
  <si>
    <t>Dolgozószoba - oszt. vez.</t>
  </si>
  <si>
    <t>Dolgozószoba - 2 személyes</t>
  </si>
  <si>
    <t>Dolgozószoba - 3 személyes</t>
  </si>
  <si>
    <t>ÁLLATTANI  OSZTÁLY</t>
  </si>
  <si>
    <t>Single Sensillum Recording</t>
  </si>
  <si>
    <t>labor</t>
  </si>
  <si>
    <t>EAG labor</t>
  </si>
  <si>
    <t>1 db elszívófülke</t>
  </si>
  <si>
    <t>EPG labor</t>
  </si>
  <si>
    <t>1 db elszívófülke + 1 db steril oltófülke</t>
  </si>
  <si>
    <t>szélcsatorna</t>
  </si>
  <si>
    <t>rovarsejttenyészet</t>
  </si>
  <si>
    <t xml:space="preserve"> </t>
  </si>
  <si>
    <t xml:space="preserve">bakteriológiai nagylabor </t>
  </si>
  <si>
    <t>HPLC-MS labor nagy helyiség</t>
  </si>
  <si>
    <t>HPLC-MS labor előkészítő</t>
  </si>
  <si>
    <t>analitikai labor</t>
  </si>
  <si>
    <t>Mikroszkóp szoba</t>
  </si>
  <si>
    <t>NÖVÉNYKÓRTANI  OSZTÁLY</t>
  </si>
  <si>
    <t>Törzsgyűjtemény</t>
  </si>
  <si>
    <r>
      <t>15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charset val="238"/>
        <scheme val="minor"/>
      </rPr>
      <t>C klimatizált</t>
    </r>
  </si>
  <si>
    <t>tenyészszoba 1</t>
  </si>
  <si>
    <r>
      <t>15-25</t>
    </r>
    <r>
      <rPr>
        <vertAlign val="superscript"/>
        <sz val="12"/>
        <color theme="1"/>
        <rFont val="Calibri"/>
        <family val="2"/>
        <charset val="238"/>
        <scheme val="minor"/>
      </rPr>
      <t xml:space="preserve"> o</t>
    </r>
    <r>
      <rPr>
        <sz val="12"/>
        <color theme="1"/>
        <rFont val="Calibri"/>
        <family val="2"/>
        <charset val="238"/>
        <scheme val="minor"/>
      </rPr>
      <t>C klimatizált</t>
    </r>
  </si>
  <si>
    <t>tenyészszoba 2</t>
  </si>
  <si>
    <t>tenyészszoba 3</t>
  </si>
  <si>
    <t>LENDÜLET  CSOPORT</t>
  </si>
  <si>
    <t>Nagy laboratórium - előkészítő</t>
  </si>
  <si>
    <t>Kis labor 2</t>
  </si>
  <si>
    <t>Kis labor 2 - előkészítő</t>
  </si>
  <si>
    <t>Klímaszoba 1</t>
  </si>
  <si>
    <t>Klímaszoba 2</t>
  </si>
  <si>
    <t>Üvegház-felület</t>
  </si>
  <si>
    <t>disszeminációs helyiség</t>
  </si>
  <si>
    <t xml:space="preserve">tárgyaló </t>
  </si>
  <si>
    <t>KÖZÖS HASZNÁLATÚ HElYISÉGEK</t>
  </si>
  <si>
    <t>Veszélyes-hulladék tároló</t>
  </si>
  <si>
    <t>Raktár (alapanyagok)</t>
  </si>
  <si>
    <t>Egyéb hulladék (talaj, stb,)</t>
  </si>
  <si>
    <t>TALAJBIOLÓGIA</t>
  </si>
  <si>
    <t>Laboratóriumi minta előkészítő helyiség (félkoszos)  - csuklós-karos elszívó</t>
  </si>
  <si>
    <t>Hidegszoba-1 (nem-tiszta minták pl. talaj, komposzt, növény tárolására)</t>
  </si>
  <si>
    <t>Tiszta mikrobiológiai Labor  -1 db sterilfülke</t>
  </si>
  <si>
    <t>Tiszta laboratórium (molekuláris, klónozás, gélöntés) - 2 db steril fülke; 1 db elszívó fülke</t>
  </si>
  <si>
    <t>Törzsgyűjtemény szoba -fagyasztószekrényekkel</t>
  </si>
  <si>
    <t>Tiszta Hidegszoba -1 (bakt. és gomba törzsek, steril táptalajok átmeneti tárolására) + 4oC</t>
  </si>
  <si>
    <t>Tiszta Hidegszoba -2 (AM gombatörzsek tárolására) + 4oC</t>
  </si>
  <si>
    <t>Rázó-termosztát szoba (zajos)</t>
  </si>
  <si>
    <t>Kísérletes klímaszoba (fény és hőszabályozott)</t>
  </si>
  <si>
    <t>Szaporító klímaszoba (fény és hőszabályozott)</t>
  </si>
  <si>
    <t>Alkoholos preparátum-tároló helyiség</t>
  </si>
  <si>
    <t>Gázkromatográf laboratórium</t>
  </si>
  <si>
    <t>Talajenzimológiai laboratórium - 1 db elszívó fülke)</t>
  </si>
  <si>
    <t>Mikroszkópos előkészítő labor (1db. elszívófülke)</t>
  </si>
  <si>
    <t>Tárgyaló terem + szakkönyvtár (videokonferencia is)</t>
  </si>
  <si>
    <t>kétszemélyes szoba  15 m2</t>
  </si>
  <si>
    <t>három-négyszemélyes szoba  20 m2</t>
  </si>
  <si>
    <t>Étkező + teakonyha</t>
  </si>
  <si>
    <t>Öltöző (férfi/női) + zuhanyozó</t>
  </si>
  <si>
    <t>WC/mosdó</t>
  </si>
  <si>
    <t>TALAJTÉRKÉPEZÉS ÉS KÖRNYEZETINFORMATIKA</t>
  </si>
  <si>
    <t>Térképszoba</t>
  </si>
  <si>
    <t>Térképtár</t>
  </si>
  <si>
    <t>Szerver és periféria helyiség / térképszerver szoba</t>
  </si>
  <si>
    <t>egyszemélyes szoba 15 m2</t>
  </si>
  <si>
    <t>egyszemélyes szoba 15 m2 - rendszergazda</t>
  </si>
  <si>
    <t>Öltöző (férfi/női)</t>
  </si>
  <si>
    <t>TALAJFIZIKA ÉS VÍZGAZDÁLOKDÁS</t>
  </si>
  <si>
    <t>K (vizes) labor</t>
  </si>
  <si>
    <t>TALAJKÉMIA ÉS ANYAGFORGALOM</t>
  </si>
  <si>
    <t>ICP labor minta fogadás</t>
  </si>
  <si>
    <t>ICP iroda</t>
  </si>
  <si>
    <t>Iroda</t>
  </si>
  <si>
    <t>tárgyaló</t>
  </si>
  <si>
    <t>előkészítő</t>
  </si>
  <si>
    <t>Technológiai helyiség</t>
  </si>
  <si>
    <t>raktár igény</t>
  </si>
  <si>
    <t>veszélyes anyag, vegyszer</t>
  </si>
  <si>
    <t>Vizes blokk</t>
  </si>
  <si>
    <t>üvegház</t>
  </si>
  <si>
    <t>TAKI</t>
  </si>
  <si>
    <t>Igazgatóság</t>
  </si>
  <si>
    <t>igazgatói iroda</t>
  </si>
  <si>
    <t>létszám</t>
  </si>
  <si>
    <t>Y-olfaktométer</t>
  </si>
  <si>
    <t>szabalyozott hőmérséklet, páratartalom</t>
  </si>
  <si>
    <t>Közepes labor 3</t>
  </si>
  <si>
    <t>Növényi sejtbiológiai osztály</t>
  </si>
  <si>
    <t>Sejtbiológiai labor</t>
  </si>
  <si>
    <t>szövettani labor</t>
  </si>
  <si>
    <t>Sötétszoba (mikroszkóp)</t>
  </si>
  <si>
    <t>Szövettenyésztő labor</t>
  </si>
  <si>
    <t>Vezetői iroda</t>
  </si>
  <si>
    <t>kutató szoba 1</t>
  </si>
  <si>
    <t>kutató szoba 2</t>
  </si>
  <si>
    <t>kutató szoba 3</t>
  </si>
  <si>
    <t>Génmegőrzési osztály</t>
  </si>
  <si>
    <t>Molekuláris citogenetika labor</t>
  </si>
  <si>
    <t>1 elszívó fülke, 1 steril boksz, 1 mobil leszívó</t>
  </si>
  <si>
    <t>vezetői iroda</t>
  </si>
  <si>
    <t>Hidegszoba</t>
  </si>
  <si>
    <t>Molekuláris klónozás labor</t>
  </si>
  <si>
    <t>Összesen</t>
  </si>
  <si>
    <t>Mindösszesen</t>
  </si>
  <si>
    <t>Növényi minta fogadó nagy munkafelülettel</t>
  </si>
  <si>
    <t xml:space="preserve">Növényi mintamérlegelő </t>
  </si>
  <si>
    <t>Növényi daráló légszűréssel</t>
  </si>
  <si>
    <t>Növényi szárító szárítószekénnyel, polcrendszerrel, beépített ventillátorral, nagy munkafelülettel</t>
  </si>
  <si>
    <t>Növényi minta ideiglenes tároló polcrendszerrel</t>
  </si>
  <si>
    <t>Talajminta fogadó nagy munkafelülettel</t>
  </si>
  <si>
    <t>Talajdaráló légszűréssel</t>
  </si>
  <si>
    <t>Talajminta szárító szárítószekénnyel, polcrendszerrel, beépített ventillátorral, nagy munkafelülettel</t>
  </si>
  <si>
    <t>Talajminta ideiglenes tároló polcrendszerrel</t>
  </si>
  <si>
    <t>Kockázatos anyag fogadó nagy munkafelülettel</t>
  </si>
  <si>
    <t>Kockázatos anyag daráló légszűréssel</t>
  </si>
  <si>
    <t>Kockázatos anyag szárító szárítószekénnyel, polcrendszerrel, beépített ventillátorral, nagy munkafelülettel</t>
  </si>
  <si>
    <t>Kockázatos anyag ideiglenes tároló polcrendszerrel</t>
  </si>
  <si>
    <t>Vegyszer, veszélyes hulladék tárolása - 110 nm</t>
  </si>
  <si>
    <t>Vegyszerraktár szervetlen  (önálló ventillációs rendszerrel!!!)</t>
  </si>
  <si>
    <t>Vegyszerraktár szerves  (önálló ventillációs rendszerrel!!!)</t>
  </si>
  <si>
    <t>Palacktároló</t>
  </si>
  <si>
    <t>Talaj-, növény- alapanyag-, eszközraktár - 400 nm</t>
  </si>
  <si>
    <t>Talajraktár</t>
  </si>
  <si>
    <t>Növényraktár</t>
  </si>
  <si>
    <t>Kockázatos anyag raktár</t>
  </si>
  <si>
    <t>Hidegszoba +4oC</t>
  </si>
  <si>
    <t>Proximal sensing mérő és kalibráló helyiség</t>
  </si>
  <si>
    <t>Proximal sensing mérő és előkészítő helyiség</t>
  </si>
  <si>
    <t>egybenyíló, földszinti elhelyezés</t>
  </si>
  <si>
    <t>Speciális talajelőkészítő és mérő szoba</t>
  </si>
  <si>
    <t>Terepi felvételi eszköz-, műszerraktár</t>
  </si>
  <si>
    <t>Öltöző, zuhanyzó (férfi/női)</t>
  </si>
  <si>
    <t>Mikrobiológiai (bakteriológiai) laboratórium - 2 db steril fülke; 1 db elszívó fülke +Fermentációs kisérletek</t>
  </si>
  <si>
    <t>Mikrobiológiai molekuláris labor - 3 db steril fülke; 1 db elszívó fülke</t>
  </si>
  <si>
    <t>Arbuszkuláris Mikorrhiza-gomba (AMF) vizsgálati labor</t>
  </si>
  <si>
    <t>Mikroszkóp szoba, rezgésmentes</t>
  </si>
  <si>
    <t>Kísérletes talajzoológiai labor (1db. elszivófülke, 1db. steril fülke)</t>
  </si>
  <si>
    <t>Talajzoológiai klímaszoba</t>
  </si>
  <si>
    <t>Talajfuttató labor, klimatizált</t>
  </si>
  <si>
    <t xml:space="preserve">Mechanikai I. labor </t>
  </si>
  <si>
    <r>
      <t xml:space="preserve">Mechanikai II. labor - </t>
    </r>
    <r>
      <rPr>
        <b/>
        <sz val="11"/>
        <color theme="1"/>
        <rFont val="Calibri"/>
        <family val="2"/>
        <charset val="238"/>
        <scheme val="minor"/>
      </rPr>
      <t>vegyifülke, elszívó</t>
    </r>
  </si>
  <si>
    <t>Mérlegszoba (huzat- és rázkódásmentes)</t>
  </si>
  <si>
    <r>
      <t xml:space="preserve">pF labor - </t>
    </r>
    <r>
      <rPr>
        <b/>
        <sz val="11"/>
        <color theme="1"/>
        <rFont val="Calibri"/>
        <family val="2"/>
        <charset val="238"/>
        <scheme val="minor"/>
      </rPr>
      <t>sűrített levegő 20bar</t>
    </r>
  </si>
  <si>
    <t>Műszerszoba I. DSA (hőszabályozott, rezgésbiztos)</t>
  </si>
  <si>
    <t>Műszerszoba II. lézeres szemcseanalizátor (hőszabályozott)</t>
  </si>
  <si>
    <t>Műszerszoba III. CT (hőszabályozott)</t>
  </si>
  <si>
    <r>
      <t xml:space="preserve">K (szerves oldószeres) labor - </t>
    </r>
    <r>
      <rPr>
        <b/>
        <sz val="11"/>
        <color theme="1"/>
        <rFont val="Calibri"/>
        <family val="2"/>
        <charset val="238"/>
        <scheme val="minor"/>
      </rPr>
      <t>vegyifülke, elszívó</t>
    </r>
  </si>
  <si>
    <t>Talaj-gáz I. kísérleti tér - (hőszabályozott)</t>
  </si>
  <si>
    <r>
      <t xml:space="preserve">Talaj-gáz II. előkészítő labor, centrifuga, síkrázó </t>
    </r>
    <r>
      <rPr>
        <b/>
        <sz val="11"/>
        <color theme="1"/>
        <rFont val="Calibri"/>
        <family val="2"/>
        <charset val="238"/>
        <scheme val="minor"/>
      </rPr>
      <t>(zajos)</t>
    </r>
  </si>
  <si>
    <t>CNS analitikai labor (hőszabályozott)</t>
  </si>
  <si>
    <r>
      <t xml:space="preserve">Talajvíz labor I. Mérőhely, 2 </t>
    </r>
    <r>
      <rPr>
        <b/>
        <sz val="11"/>
        <color theme="1"/>
        <rFont val="Calibri"/>
        <family val="2"/>
        <charset val="238"/>
        <scheme val="minor"/>
      </rPr>
      <t>elszívó,</t>
    </r>
    <r>
      <rPr>
        <sz val="11"/>
        <color theme="1"/>
        <rFont val="Calibri"/>
        <family val="2"/>
        <charset val="238"/>
        <scheme val="minor"/>
      </rPr>
      <t xml:space="preserve"> desztillált és nanotiszta víz</t>
    </r>
  </si>
  <si>
    <t xml:space="preserve">Talajvíz  labor II.  </t>
  </si>
  <si>
    <t>Növény, gyökér mérések, előkészítő és vizsgálati labor</t>
  </si>
  <si>
    <t>ICP labor minta szárító</t>
  </si>
  <si>
    <t>ICP finom mintadarálóhangszigeltelt, porelszívással, munkafelülettel</t>
  </si>
  <si>
    <t>ICP bemérő és mintaelőkészítő (vízgőzdesztilláló, kalciméter, rázógép)</t>
  </si>
  <si>
    <t>ICP roncsoló 3 vegyifülkével</t>
  </si>
  <si>
    <t>ICP műszerlabor spevciális elszívás, argon és nitrogén gáz bevezetéssel (2 műszerrel)</t>
  </si>
  <si>
    <t>ICP izzító helyiség füstelszívással</t>
  </si>
  <si>
    <t>ICP mosogató</t>
  </si>
  <si>
    <t>ICP öltöző zuhanyozó</t>
  </si>
  <si>
    <t>Kromatográfiás mintafogadó</t>
  </si>
  <si>
    <t>Kromatográfiás mintaelőkészítő</t>
  </si>
  <si>
    <t>Kromatográfiás műszerlabor vivőgázzal</t>
  </si>
  <si>
    <t>Kromatográfiás mosogató</t>
  </si>
  <si>
    <t>Kromatográfiás iroda</t>
  </si>
  <si>
    <t>Kromatográfiás öltöző, zuhanyozó</t>
  </si>
  <si>
    <t>Klímaszoba</t>
  </si>
  <si>
    <t>Talajinkubációs szoba 1</t>
  </si>
  <si>
    <t>Talajinkubációs szoba 2</t>
  </si>
  <si>
    <t xml:space="preserve">Előkészítés </t>
  </si>
  <si>
    <t>NÖVI</t>
  </si>
  <si>
    <t>MGI</t>
  </si>
  <si>
    <t>Közlekedés</t>
  </si>
  <si>
    <t xml:space="preserve">Vegyszer, veszélyes hulladék tárolása </t>
  </si>
  <si>
    <t>Talaj-, növény- alapanyag-, eszközraktár</t>
  </si>
  <si>
    <t>Titkárság teakonyhával</t>
  </si>
  <si>
    <t>kétszemélyes szoba - titkárság -tekonyhával</t>
  </si>
  <si>
    <t>Humuszlabor vegyi fülkével, sűrített levegő és nitrogén, gázkivezetés</t>
  </si>
  <si>
    <t>rázógépek, termosztátok</t>
  </si>
  <si>
    <t>Rovarnevelő szoba</t>
  </si>
  <si>
    <t>Futtató szoba</t>
  </si>
  <si>
    <t>titkárság+ tea konyha</t>
  </si>
  <si>
    <t>KÖZÖSEN, több osztály által használt laboratóriumok, nevelő szobák és egyéb helyiségek</t>
  </si>
  <si>
    <t>GC labor és GC-MS labor</t>
  </si>
  <si>
    <t>szeparálható részekkel</t>
  </si>
  <si>
    <t>Növénynevelő szoba -kórokozó kutatás</t>
  </si>
  <si>
    <t>Növénynevelő szoba -kártevő kutatás</t>
  </si>
  <si>
    <t>Klímaszekrény szoba</t>
  </si>
  <si>
    <t>Hűtők és fagyasztók helyisége</t>
  </si>
  <si>
    <t>Állattani molekuláris laboratórium</t>
  </si>
  <si>
    <t>Géldokumentációs helység</t>
  </si>
  <si>
    <t>2 db (40 nm/db)</t>
  </si>
  <si>
    <t>étkező/teakonyha</t>
  </si>
  <si>
    <t>3 db, 20 nm/db</t>
  </si>
  <si>
    <t>Kis labor 1</t>
  </si>
  <si>
    <t>Vibrométer labor</t>
  </si>
  <si>
    <t>kis elektromos háttérzaj, rezgésmentes környezet szükséges</t>
  </si>
  <si>
    <t>2 db 40nm/db</t>
  </si>
  <si>
    <t>Dolgozószoba 2 személyes</t>
  </si>
  <si>
    <t>Dolgozószoba - 4 személyes</t>
  </si>
  <si>
    <t xml:space="preserve">2 db </t>
  </si>
  <si>
    <t>Keyence mikroszkóp szoba</t>
  </si>
  <si>
    <t>rovarendokrinológiai labor</t>
  </si>
  <si>
    <t>2 db</t>
  </si>
  <si>
    <t>Dolgozószoba 3 személyes</t>
  </si>
  <si>
    <t>Dolgozószoba 4 személyes</t>
  </si>
  <si>
    <t>kórélettani nagylabor</t>
  </si>
  <si>
    <t>rezisztencia nagylabor</t>
  </si>
  <si>
    <t>proteomika labor</t>
  </si>
  <si>
    <t>PCR labor</t>
  </si>
  <si>
    <t>Műszerszoba</t>
  </si>
  <si>
    <t>Karantén labor</t>
  </si>
  <si>
    <t>Növényi előkészítő szoba</t>
  </si>
  <si>
    <t>4 db, 16 nm/db</t>
  </si>
  <si>
    <t>Műszerszoba 1</t>
  </si>
  <si>
    <t>Műszerszoba 2</t>
  </si>
  <si>
    <t>centrifugák, fotométer, vákumszárító</t>
  </si>
  <si>
    <t>Műszerszoba 3</t>
  </si>
  <si>
    <t>PCR</t>
  </si>
  <si>
    <t>Sötét szoba</t>
  </si>
  <si>
    <t>Nagy vizes laboratórium</t>
  </si>
  <si>
    <r>
      <t>0-40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  klimatizált</t>
    </r>
  </si>
  <si>
    <t>2db, 16nm/db</t>
  </si>
  <si>
    <t>Kutatási platformok (nagyműszeres labor)</t>
  </si>
  <si>
    <t>INTÉZET FÜGGETLEN</t>
  </si>
  <si>
    <t>Piaci alapú labor és irodahelyiségek (kettő függetlenül működő irodákat és laborokat magába foglaló egység)</t>
  </si>
  <si>
    <t>Konferencia terem /szeminárium szobák (egybe nyitható 2 egyforma méretű szemináriumszobával)</t>
  </si>
  <si>
    <t>Üzemeltetés - Gépészet</t>
  </si>
  <si>
    <t>közlekedés</t>
  </si>
  <si>
    <t>technológiai helyiség</t>
  </si>
  <si>
    <t>Összesen (m2)</t>
  </si>
  <si>
    <t>Mindösszesen (m2)</t>
  </si>
  <si>
    <t>2017 01 hó -Létszám adatok (fő)</t>
  </si>
  <si>
    <t>Növénynevelő szoba</t>
  </si>
  <si>
    <t>klimatizált</t>
  </si>
  <si>
    <t>Identifikációs laborok</t>
  </si>
  <si>
    <t>Etológia labor</t>
  </si>
  <si>
    <t>4db, 10m2/db</t>
  </si>
  <si>
    <t>10 + 15 m2</t>
  </si>
  <si>
    <t>Tároló helység 1</t>
  </si>
  <si>
    <t>Tároló helység 2</t>
  </si>
  <si>
    <t>ESFY Fitoplazma labor</t>
  </si>
  <si>
    <t xml:space="preserve">Növény virológiai labor </t>
  </si>
  <si>
    <t>1 db elszívófülke + 1 db steril oltófülke, két független csap</t>
  </si>
  <si>
    <t>10+15m2</t>
  </si>
  <si>
    <t>HPLC-MS labor kis helyiség nitrogén fejlesztő</t>
  </si>
  <si>
    <t>Tároló 2</t>
  </si>
  <si>
    <t>Tároló 1</t>
  </si>
  <si>
    <t>egyszemélyes szoba 20 m2</t>
  </si>
  <si>
    <t>tárgyalóterem</t>
  </si>
  <si>
    <t>kutatói iroda 1 (3 fős)</t>
  </si>
  <si>
    <t>kutatói iroda 2 (3 fős)</t>
  </si>
  <si>
    <t>kutatói iroda 3 (3 fős)</t>
  </si>
  <si>
    <t>Vegyszer raktár</t>
  </si>
  <si>
    <t>Eszközraktár</t>
  </si>
  <si>
    <t>Közepes labor 1 - előkészítő</t>
  </si>
  <si>
    <t>Közepes vizes labor 1</t>
  </si>
  <si>
    <t>Közepes vizes labor 2</t>
  </si>
  <si>
    <t>Közepes labor 2 - előkészítő</t>
  </si>
  <si>
    <t>Kis vizes labor 1</t>
  </si>
  <si>
    <t>Kis labor 1 - előkészítő</t>
  </si>
  <si>
    <t>NÖVÉNY KÓRÉLETTANI  OSZTÁLY</t>
  </si>
  <si>
    <t>Mikrobiológiai nagylabor 1</t>
  </si>
  <si>
    <t>Mikrobiológiai nagylabor 2</t>
  </si>
  <si>
    <t>6 db, 12 nm/db</t>
  </si>
  <si>
    <t>4 db, 18 nm/db</t>
  </si>
  <si>
    <t>Teakonyha</t>
  </si>
  <si>
    <t>osztályvezetői  szoba  20 m2</t>
  </si>
  <si>
    <t>tárgyalóterem- szakkönyvtár</t>
  </si>
  <si>
    <t>másoló nyotató helyiség</t>
  </si>
  <si>
    <t>Eszköztároló</t>
  </si>
  <si>
    <t>Terület igények</t>
  </si>
  <si>
    <t>szabalyozott hőmérséklet, stb…</t>
  </si>
  <si>
    <t>Megjegyzés</t>
  </si>
  <si>
    <t>kutató szoba 4</t>
  </si>
  <si>
    <t>Közlekedés helyiségei (becsült érték, tervezés során pontosítandó)</t>
  </si>
  <si>
    <t>Vizes blokk - takarírtás (becsült érték, létszám alapján tervezéskor pontosítandó)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</si>
</sst>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333333"/>
      <name val="Times New Roman"/>
      <family val="1"/>
      <charset val="238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0" fillId="0" borderId="1" xfId="0" applyBorder="1"/>
    <xf numFmtId="1" fontId="0" fillId="0" borderId="1" xfId="0" applyNumberFormat="1" applyBorder="1" applyAlignment="1">
      <alignment horizontal="center" textRotation="90"/>
    </xf>
    <xf numFmtId="0" fontId="0" fillId="0" borderId="0" xfId="0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1" fontId="0" fillId="0" borderId="0" xfId="0" applyNumberFormat="1" applyFill="1" applyBorder="1" applyAlignment="1">
      <alignment horizontal="center" textRotation="90"/>
    </xf>
    <xf numFmtId="0" fontId="4" fillId="0" borderId="0" xfId="0" applyFont="1" applyFill="1" applyBorder="1" applyAlignment="1">
      <alignment vertical="center" wrapText="1"/>
    </xf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textRotation="90"/>
    </xf>
    <xf numFmtId="3" fontId="0" fillId="0" borderId="1" xfId="0" applyNumberFormat="1" applyBorder="1"/>
    <xf numFmtId="0" fontId="7" fillId="0" borderId="0" xfId="0" applyFont="1" applyFill="1" applyBorder="1"/>
    <xf numFmtId="0" fontId="2" fillId="0" borderId="0" xfId="0" applyFont="1" applyFill="1" applyBorder="1" applyAlignment="1"/>
    <xf numFmtId="3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Font="1" applyFill="1" applyBorder="1"/>
    <xf numFmtId="0" fontId="10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3" fontId="0" fillId="0" borderId="0" xfId="0" applyNumberFormat="1" applyFont="1" applyFill="1" applyBorder="1" applyAlignment="1">
      <alignment horizontal="center"/>
    </xf>
    <xf numFmtId="0" fontId="14" fillId="0" borderId="0" xfId="0" applyFont="1" applyFill="1" applyBorder="1"/>
    <xf numFmtId="0" fontId="2" fillId="0" borderId="0" xfId="0" applyFont="1" applyFill="1" applyBorder="1"/>
    <xf numFmtId="3" fontId="0" fillId="0" borderId="1" xfId="0" applyNumberFormat="1" applyFill="1" applyBorder="1"/>
    <xf numFmtId="0" fontId="0" fillId="0" borderId="0" xfId="0" applyAlignment="1">
      <alignment horizontal="center"/>
    </xf>
    <xf numFmtId="0" fontId="0" fillId="0" borderId="0" xfId="0" applyFill="1"/>
    <xf numFmtId="1" fontId="0" fillId="0" borderId="1" xfId="0" applyNumberFormat="1" applyFont="1" applyBorder="1" applyAlignment="1">
      <alignment horizontal="center" textRotation="90"/>
    </xf>
    <xf numFmtId="9" fontId="13" fillId="0" borderId="0" xfId="1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8" fillId="0" borderId="0" xfId="0" applyFont="1" applyFill="1" applyBorder="1"/>
    <xf numFmtId="1" fontId="1" fillId="0" borderId="1" xfId="0" applyNumberFormat="1" applyFont="1" applyFill="1" applyBorder="1" applyAlignment="1">
      <alignment horizontal="center" textRotation="90"/>
    </xf>
    <xf numFmtId="9" fontId="13" fillId="0" borderId="0" xfId="1" applyFont="1" applyFill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  <xf numFmtId="3" fontId="1" fillId="0" borderId="0" xfId="0" applyNumberFormat="1" applyFont="1" applyAlignment="1">
      <alignment horizontal="left"/>
    </xf>
    <xf numFmtId="3" fontId="0" fillId="0" borderId="0" xfId="0" applyNumberFormat="1" applyAlignment="1">
      <alignment horizontal="left"/>
    </xf>
    <xf numFmtId="0" fontId="15" fillId="0" borderId="0" xfId="0" applyFont="1" applyFill="1" applyBorder="1"/>
    <xf numFmtId="0" fontId="9" fillId="0" borderId="0" xfId="0" applyFont="1" applyFill="1" applyBorder="1"/>
    <xf numFmtId="0" fontId="12" fillId="0" borderId="0" xfId="0" applyFont="1" applyFill="1" applyBorder="1"/>
    <xf numFmtId="0" fontId="1" fillId="0" borderId="0" xfId="0" applyFont="1" applyFill="1"/>
    <xf numFmtId="0" fontId="0" fillId="0" borderId="1" xfId="0" applyFill="1" applyBorder="1"/>
    <xf numFmtId="0" fontId="1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16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" fontId="1" fillId="0" borderId="2" xfId="0" applyNumberFormat="1" applyFont="1" applyBorder="1" applyAlignment="1">
      <alignment horizontal="center" textRotation="90"/>
    </xf>
    <xf numFmtId="1" fontId="1" fillId="0" borderId="3" xfId="0" applyNumberFormat="1" applyFont="1" applyBorder="1" applyAlignment="1">
      <alignment horizontal="center" textRotation="90"/>
    </xf>
    <xf numFmtId="0" fontId="0" fillId="0" borderId="0" xfId="0" applyAlignment="1">
      <alignment horizontal="left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6"/>
  <sheetViews>
    <sheetView tabSelected="1" workbookViewId="0">
      <pane xSplit="2" ySplit="3" topLeftCell="C22" activePane="bottomRight" state="frozen"/>
      <selection pane="topRight" activeCell="D1" sqref="D1"/>
      <selection pane="bottomLeft" activeCell="A4" sqref="A4"/>
      <selection pane="bottomRight" activeCell="T29" sqref="T29"/>
    </sheetView>
  </sheetViews>
  <sheetFormatPr defaultRowHeight="15" x14ac:dyDescent="0.25"/>
  <cols>
    <col min="1" max="1" width="9.28515625" style="53"/>
    <col min="2" max="2" width="46.85546875" style="41" customWidth="1"/>
    <col min="3" max="3" width="7.85546875" style="41" customWidth="1"/>
    <col min="4" max="4" width="5.85546875" bestFit="1" customWidth="1"/>
    <col min="5" max="16" width="5.42578125" bestFit="1" customWidth="1"/>
    <col min="17" max="17" width="4.85546875" style="37" customWidth="1"/>
  </cols>
  <sheetData>
    <row r="2" spans="1:17" ht="14.65" customHeight="1" x14ac:dyDescent="0.25">
      <c r="B2" s="68"/>
      <c r="C2" s="70"/>
      <c r="D2" s="67" t="s">
        <v>288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ht="156" x14ac:dyDescent="0.25">
      <c r="B3" s="69"/>
      <c r="C3" s="71"/>
      <c r="D3" s="20" t="s">
        <v>94</v>
      </c>
      <c r="E3" s="20" t="s">
        <v>88</v>
      </c>
      <c r="F3" s="20" t="s">
        <v>89</v>
      </c>
      <c r="G3" s="20" t="s">
        <v>7</v>
      </c>
      <c r="H3" s="20" t="s">
        <v>22</v>
      </c>
      <c r="I3" s="20" t="s">
        <v>90</v>
      </c>
      <c r="J3" s="20" t="s">
        <v>289</v>
      </c>
      <c r="K3" s="20" t="s">
        <v>246</v>
      </c>
      <c r="L3" s="20" t="s">
        <v>8</v>
      </c>
      <c r="M3" s="20" t="s">
        <v>189</v>
      </c>
      <c r="N3" s="20" t="s">
        <v>93</v>
      </c>
      <c r="O3" s="20" t="s">
        <v>95</v>
      </c>
      <c r="P3" s="20" t="s">
        <v>92</v>
      </c>
      <c r="Q3" s="50" t="s">
        <v>249</v>
      </c>
    </row>
    <row r="4" spans="1:17" ht="18.75" x14ac:dyDescent="0.3">
      <c r="A4" s="54"/>
      <c r="B4" s="42" t="s">
        <v>187</v>
      </c>
      <c r="C4" s="4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52"/>
    </row>
    <row r="5" spans="1:17" x14ac:dyDescent="0.25">
      <c r="A5" s="55"/>
      <c r="B5" s="43" t="str">
        <f>NÖVI!A3</f>
        <v>IGAZGATÓSÁG</v>
      </c>
      <c r="C5" s="43"/>
      <c r="D5" s="21">
        <f>SUM(NÖVI!B4:B7)</f>
        <v>0</v>
      </c>
      <c r="E5" s="21">
        <f>SUM(NÖVI!C4:C7)</f>
        <v>45</v>
      </c>
      <c r="F5" s="21">
        <f>SUM(NÖVI!D4:D7)</f>
        <v>0</v>
      </c>
      <c r="G5" s="21">
        <f>SUM(NÖVI!E4:E7)</f>
        <v>12</v>
      </c>
      <c r="H5" s="21">
        <f>SUM(NÖVI!F4:F7)</f>
        <v>0</v>
      </c>
      <c r="I5" s="21">
        <f>SUM(NÖVI!G4:G7)</f>
        <v>0</v>
      </c>
      <c r="J5" s="21">
        <f>SUM(NÖVI!H4:H7)</f>
        <v>0</v>
      </c>
      <c r="K5" s="21">
        <f>SUM(NÖVI!I4:I7)</f>
        <v>0</v>
      </c>
      <c r="L5" s="21">
        <f>SUM(NÖVI!J4:J7)</f>
        <v>0</v>
      </c>
      <c r="M5" s="21">
        <f>SUM(NÖVI!K4:K7)</f>
        <v>0</v>
      </c>
      <c r="N5" s="21">
        <f>SUM(NÖVI!L4:L7)</f>
        <v>0</v>
      </c>
      <c r="O5" s="21">
        <f>SUM(NÖVI!M4:M7)</f>
        <v>0</v>
      </c>
      <c r="P5" s="21">
        <f>SUM(NÖVI!N4:N7)</f>
        <v>0</v>
      </c>
      <c r="Q5" s="52">
        <v>18</v>
      </c>
    </row>
    <row r="6" spans="1:17" ht="45" x14ac:dyDescent="0.25">
      <c r="A6" s="55"/>
      <c r="B6" s="43" t="str">
        <f>NÖVI!A8</f>
        <v>KÖZÖSEN, több osztály által használt laboratóriumok, nevelő szobák és egyéb helyiségek</v>
      </c>
      <c r="C6" s="43"/>
      <c r="D6" s="21">
        <f>SUM(NÖVI!B9:B26)</f>
        <v>0</v>
      </c>
      <c r="E6" s="21">
        <f>SUM(NÖVI!C9:C26)</f>
        <v>20</v>
      </c>
      <c r="F6" s="21">
        <f>SUM(NÖVI!D9:D26)</f>
        <v>0</v>
      </c>
      <c r="G6" s="21">
        <f>SUM(NÖVI!E9:E26)</f>
        <v>0</v>
      </c>
      <c r="H6" s="21">
        <f>SUM(NÖVI!F9:F26)</f>
        <v>102</v>
      </c>
      <c r="I6" s="21">
        <f>SUM(NÖVI!G9:G26)</f>
        <v>0</v>
      </c>
      <c r="J6" s="21">
        <f>SUM(NÖVI!H9:H26)</f>
        <v>110</v>
      </c>
      <c r="K6" s="21">
        <f>SUM(NÖVI!I9:I26)</f>
        <v>90</v>
      </c>
      <c r="L6" s="21">
        <f>SUM(NÖVI!J9:J26)</f>
        <v>60</v>
      </c>
      <c r="M6" s="21">
        <f>SUM(NÖVI!K9:K26)</f>
        <v>0</v>
      </c>
      <c r="N6" s="21">
        <f>SUM(NÖVI!L9:L26)</f>
        <v>50</v>
      </c>
      <c r="O6" s="21">
        <f>SUM(NÖVI!M9:M26)</f>
        <v>200</v>
      </c>
      <c r="P6" s="21">
        <f>SUM(NÖVI!N9:N26)</f>
        <v>80</v>
      </c>
      <c r="Q6" s="52"/>
    </row>
    <row r="7" spans="1:17" x14ac:dyDescent="0.25">
      <c r="A7" s="55"/>
      <c r="B7" s="43" t="str">
        <f>NÖVI!A28</f>
        <v>ALKALMAZOTT  KÉMIAI  ÖKOLÓGIAI  OSZTÁLY</v>
      </c>
      <c r="C7" s="43"/>
      <c r="D7" s="21">
        <f>SUM(NÖVI!B29:B40)</f>
        <v>0</v>
      </c>
      <c r="E7" s="21">
        <f>SUM(NÖVI!C29:C40)</f>
        <v>81</v>
      </c>
      <c r="F7" s="21">
        <f>SUM(NÖVI!D29:D40)</f>
        <v>0</v>
      </c>
      <c r="G7" s="21">
        <f>SUM(NÖVI!E29:E40)</f>
        <v>0</v>
      </c>
      <c r="H7" s="21">
        <f>SUM(NÖVI!F29:F40)</f>
        <v>150</v>
      </c>
      <c r="I7" s="21">
        <f>SUM(NÖVI!G29:G40)</f>
        <v>0</v>
      </c>
      <c r="J7" s="21">
        <f>SUM(NÖVI!H29:H40)</f>
        <v>0</v>
      </c>
      <c r="K7" s="21">
        <f>SUM(NÖVI!I29:I40)</f>
        <v>0</v>
      </c>
      <c r="L7" s="21">
        <f>SUM(NÖVI!J29:J40)</f>
        <v>0</v>
      </c>
      <c r="M7" s="21">
        <f>SUM(NÖVI!K29:K40)</f>
        <v>0</v>
      </c>
      <c r="N7" s="21">
        <f>SUM(NÖVI!L29:L40)</f>
        <v>0</v>
      </c>
      <c r="O7" s="21">
        <f>SUM(NÖVI!M29:M40)</f>
        <v>0</v>
      </c>
      <c r="P7" s="21">
        <f>SUM(NÖVI!N29:N40)</f>
        <v>80</v>
      </c>
      <c r="Q7" s="52">
        <v>12</v>
      </c>
    </row>
    <row r="8" spans="1:17" x14ac:dyDescent="0.25">
      <c r="A8" s="55"/>
      <c r="B8" s="43" t="str">
        <f>NÖVI!A41</f>
        <v>ÁLLATTANI  OSZTÁLY</v>
      </c>
      <c r="C8" s="43"/>
      <c r="D8" s="21">
        <f>SUM(NÖVI!B42:B56)</f>
        <v>0</v>
      </c>
      <c r="E8" s="21">
        <f>SUM(NÖVI!C42:C56)</f>
        <v>117</v>
      </c>
      <c r="F8" s="21">
        <f>SUM(NÖVI!D42:D56)</f>
        <v>0</v>
      </c>
      <c r="G8" s="21">
        <f>SUM(NÖVI!E42:E56)</f>
        <v>0</v>
      </c>
      <c r="H8" s="21">
        <f>SUM(NÖVI!F42:F56)</f>
        <v>155</v>
      </c>
      <c r="I8" s="21">
        <f>SUM(NÖVI!G42:G56)</f>
        <v>5</v>
      </c>
      <c r="J8" s="21">
        <f>SUM(NÖVI!H42:H56)</f>
        <v>0</v>
      </c>
      <c r="K8" s="21">
        <f>SUM(NÖVI!I42:I56)</f>
        <v>0</v>
      </c>
      <c r="L8" s="21">
        <f>SUM(NÖVI!J42:J56)</f>
        <v>0</v>
      </c>
      <c r="M8" s="21">
        <f>SUM(NÖVI!K42:K56)</f>
        <v>0</v>
      </c>
      <c r="N8" s="21">
        <f>SUM(NÖVI!L42:L56)</f>
        <v>0</v>
      </c>
      <c r="O8" s="21">
        <f>SUM(NÖVI!M42:M56)</f>
        <v>0</v>
      </c>
      <c r="P8" s="21">
        <f>SUM(NÖVI!N42:N56)</f>
        <v>0</v>
      </c>
      <c r="Q8" s="52">
        <v>19</v>
      </c>
    </row>
    <row r="9" spans="1:17" x14ac:dyDescent="0.25">
      <c r="A9" s="55"/>
      <c r="B9" s="43" t="str">
        <f>NÖVI!A57</f>
        <v>NÖVÉNY KÓRÉLETTANI  OSZTÁLY</v>
      </c>
      <c r="C9" s="43"/>
      <c r="D9" s="21">
        <f>SUM(NÖVI!B58:B74)</f>
        <v>0</v>
      </c>
      <c r="E9" s="21">
        <f>SUM(NÖVI!C58:C74)</f>
        <v>169</v>
      </c>
      <c r="F9" s="21">
        <f>SUM(NÖVI!D58:D74)</f>
        <v>0</v>
      </c>
      <c r="G9" s="21">
        <f>SUM(NÖVI!E58:E74)</f>
        <v>0</v>
      </c>
      <c r="H9" s="21">
        <f>SUM(NÖVI!F58:F74)</f>
        <v>303</v>
      </c>
      <c r="I9" s="21">
        <f>SUM(NÖVI!G58:G74)</f>
        <v>34</v>
      </c>
      <c r="J9" s="21">
        <f>SUM(NÖVI!H58:H74)</f>
        <v>0</v>
      </c>
      <c r="K9" s="21">
        <f>SUM(NÖVI!I58:I74)</f>
        <v>5</v>
      </c>
      <c r="L9" s="21">
        <f>SUM(NÖVI!J58:J74)</f>
        <v>0</v>
      </c>
      <c r="M9" s="21">
        <f>SUM(NÖVI!K58:K74)</f>
        <v>0</v>
      </c>
      <c r="N9" s="21">
        <f>SUM(NÖVI!L58:L74)</f>
        <v>0</v>
      </c>
      <c r="O9" s="21">
        <f>SUM(NÖVI!M58:M74)</f>
        <v>0</v>
      </c>
      <c r="P9" s="21">
        <f>SUM(NÖVI!N58:N74)</f>
        <v>0</v>
      </c>
      <c r="Q9" s="52">
        <v>22</v>
      </c>
    </row>
    <row r="10" spans="1:17" x14ac:dyDescent="0.25">
      <c r="A10" s="55"/>
      <c r="B10" s="43" t="str">
        <f>NÖVI!A75</f>
        <v>NÖVÉNYKÓRTANI  OSZTÁLY</v>
      </c>
      <c r="C10" s="43"/>
      <c r="D10" s="21">
        <f>SUM(NÖVI!B76:B92)</f>
        <v>0</v>
      </c>
      <c r="E10" s="21">
        <f>SUM(NÖVI!C76:C92)</f>
        <v>149</v>
      </c>
      <c r="F10" s="21">
        <f>SUM(NÖVI!D76:D92)</f>
        <v>0</v>
      </c>
      <c r="G10" s="21">
        <f>SUM(NÖVI!E76:E92)</f>
        <v>0</v>
      </c>
      <c r="H10" s="21">
        <f>SUM(NÖVI!F76:F92)</f>
        <v>163</v>
      </c>
      <c r="I10" s="21">
        <f>SUM(NÖVI!G76:G92)</f>
        <v>0</v>
      </c>
      <c r="J10" s="21">
        <f>SUM(NÖVI!H76:H92)</f>
        <v>25</v>
      </c>
      <c r="K10" s="21">
        <f>SUM(NÖVI!I76:I92)</f>
        <v>0</v>
      </c>
      <c r="L10" s="21">
        <f>SUM(NÖVI!J76:J92)</f>
        <v>0</v>
      </c>
      <c r="M10" s="21">
        <f>SUM(NÖVI!K76:K92)</f>
        <v>0</v>
      </c>
      <c r="N10" s="21">
        <f>SUM(NÖVI!L76:L92)</f>
        <v>0</v>
      </c>
      <c r="O10" s="21">
        <f>SUM(NÖVI!M76:M92)</f>
        <v>0</v>
      </c>
      <c r="P10" s="21">
        <f>SUM(NÖVI!N76:N92)</f>
        <v>0</v>
      </c>
      <c r="Q10" s="52">
        <v>22</v>
      </c>
    </row>
    <row r="11" spans="1:17" x14ac:dyDescent="0.25">
      <c r="A11" s="55"/>
      <c r="B11" s="44" t="str">
        <f>NÖVI!A93</f>
        <v>LENDÜLET  CSOPORT</v>
      </c>
      <c r="C11" s="44"/>
      <c r="D11" s="35">
        <f>SUM(NÖVI!B94:B109)</f>
        <v>0</v>
      </c>
      <c r="E11" s="35">
        <f>SUM(NÖVI!C94:C109)</f>
        <v>117</v>
      </c>
      <c r="F11" s="35">
        <f>SUM(NÖVI!D94:D109)</f>
        <v>0</v>
      </c>
      <c r="G11" s="35">
        <f>SUM(NÖVI!E94:E109)</f>
        <v>0</v>
      </c>
      <c r="H11" s="35">
        <f>SUM(NÖVI!F94:F109)</f>
        <v>194</v>
      </c>
      <c r="I11" s="35">
        <f>SUM(NÖVI!G94:G109)</f>
        <v>0</v>
      </c>
      <c r="J11" s="35">
        <f>SUM(NÖVI!H94:H109)</f>
        <v>30</v>
      </c>
      <c r="K11" s="35">
        <f>SUM(NÖVI!I94:I109)</f>
        <v>0</v>
      </c>
      <c r="L11" s="35">
        <f>SUM(NÖVI!J94:J109)</f>
        <v>0</v>
      </c>
      <c r="M11" s="35">
        <f>SUM(NÖVI!K94:K109)</f>
        <v>0</v>
      </c>
      <c r="N11" s="35">
        <f>SUM(NÖVI!L94:L109)</f>
        <v>0</v>
      </c>
      <c r="O11" s="35">
        <f>SUM(NÖVI!M94:M109)</f>
        <v>0</v>
      </c>
      <c r="P11" s="35">
        <f>SUM(NÖVI!N94:N109)</f>
        <v>0</v>
      </c>
      <c r="Q11" s="52">
        <v>10</v>
      </c>
    </row>
    <row r="12" spans="1:17" ht="18.75" x14ac:dyDescent="0.3">
      <c r="A12" s="54"/>
      <c r="B12" s="42" t="s">
        <v>96</v>
      </c>
      <c r="C12" s="42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52"/>
    </row>
    <row r="13" spans="1:17" x14ac:dyDescent="0.25">
      <c r="A13" s="55"/>
      <c r="B13" s="44" t="s">
        <v>4</v>
      </c>
      <c r="C13" s="44"/>
      <c r="D13" s="21">
        <f>SUM(TAKI!C3:C10)</f>
        <v>0</v>
      </c>
      <c r="E13" s="21">
        <f>SUM(TAKI!D3:D10)</f>
        <v>40</v>
      </c>
      <c r="F13" s="21">
        <f>SUM(TAKI!E3:E10)</f>
        <v>110</v>
      </c>
      <c r="G13" s="21">
        <f>SUM(TAKI!F3:F10)</f>
        <v>20</v>
      </c>
      <c r="H13" s="21">
        <f>SUM(TAKI!G3:G10)</f>
        <v>0</v>
      </c>
      <c r="I13" s="21">
        <f>SUM(TAKI!H3:H10)</f>
        <v>0</v>
      </c>
      <c r="J13" s="21">
        <f>SUM(TAKI!I3:I10)</f>
        <v>0</v>
      </c>
      <c r="K13" s="21">
        <f>SUM(TAKI!J3:J10)</f>
        <v>0</v>
      </c>
      <c r="L13" s="21">
        <f>SUM(TAKI!K3:K10)</f>
        <v>15</v>
      </c>
      <c r="M13" s="21">
        <f>SUM(TAKI!L3:L10)</f>
        <v>0</v>
      </c>
      <c r="N13" s="21">
        <f>SUM(TAKI!M3:M10)</f>
        <v>0</v>
      </c>
      <c r="O13" s="21">
        <f>SUM(TAKI!N3:N10)</f>
        <v>0</v>
      </c>
      <c r="P13" s="21">
        <f>SUM(TAKI!O3:O10)</f>
        <v>0</v>
      </c>
      <c r="Q13" s="52">
        <v>8</v>
      </c>
    </row>
    <row r="14" spans="1:17" x14ac:dyDescent="0.25">
      <c r="A14" s="55"/>
      <c r="B14" s="44" t="s">
        <v>51</v>
      </c>
      <c r="C14" s="44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52"/>
    </row>
    <row r="15" spans="1:17" x14ac:dyDescent="0.25">
      <c r="B15" s="45" t="s">
        <v>186</v>
      </c>
      <c r="C15" s="45"/>
      <c r="D15" s="21">
        <f>SUM(TAKI!C13:C26)</f>
        <v>0</v>
      </c>
      <c r="E15" s="21">
        <f>SUM(TAKI!D13:D26)</f>
        <v>0</v>
      </c>
      <c r="F15" s="21">
        <f>SUM(TAKI!E13:E26)</f>
        <v>0</v>
      </c>
      <c r="G15" s="21">
        <f>SUM(TAKI!F13:F26)</f>
        <v>0</v>
      </c>
      <c r="H15" s="21">
        <f>SUM(TAKI!G13:G26)</f>
        <v>20</v>
      </c>
      <c r="I15" s="21">
        <f>SUM(TAKI!H13:H26)</f>
        <v>135</v>
      </c>
      <c r="J15" s="21">
        <f>SUM(TAKI!I13:I26)</f>
        <v>0</v>
      </c>
      <c r="K15" s="21">
        <f>SUM(TAKI!J13:J26)</f>
        <v>160</v>
      </c>
      <c r="L15" s="21">
        <f>SUM(TAKI!K13:K26)</f>
        <v>60</v>
      </c>
      <c r="M15" s="21">
        <f>SUM(TAKI!L13:L26)</f>
        <v>0</v>
      </c>
      <c r="N15" s="21">
        <f>SUM(TAKI!M13:M26)</f>
        <v>0</v>
      </c>
      <c r="O15" s="21">
        <f>SUM(TAKI!N13:N26)</f>
        <v>0</v>
      </c>
      <c r="P15" s="21">
        <f>SUM(TAKI!O13:O26)</f>
        <v>55</v>
      </c>
      <c r="Q15" s="52"/>
    </row>
    <row r="16" spans="1:17" x14ac:dyDescent="0.25">
      <c r="B16" s="45" t="s">
        <v>190</v>
      </c>
      <c r="C16" s="45"/>
      <c r="D16" s="21">
        <f>SUM(TAKI!C28:C31)</f>
        <v>0</v>
      </c>
      <c r="E16" s="21">
        <f>SUM(TAKI!D28:D31)</f>
        <v>0</v>
      </c>
      <c r="F16" s="21">
        <f>SUM(TAKI!E28:E31)</f>
        <v>0</v>
      </c>
      <c r="G16" s="21">
        <f>SUM(TAKI!F28:F31)</f>
        <v>0</v>
      </c>
      <c r="H16" s="21">
        <f>SUM(TAKI!G28:G31)</f>
        <v>0</v>
      </c>
      <c r="I16" s="21">
        <f>SUM(TAKI!H28:H31)</f>
        <v>0</v>
      </c>
      <c r="J16" s="21">
        <f>SUM(TAKI!I28:I31)</f>
        <v>0</v>
      </c>
      <c r="K16" s="21">
        <f>SUM(TAKI!J28:J31)</f>
        <v>0</v>
      </c>
      <c r="L16" s="21">
        <f>SUM(TAKI!K28:K31)</f>
        <v>0</v>
      </c>
      <c r="M16" s="21">
        <f>SUM(TAKI!L28:L31)</f>
        <v>0</v>
      </c>
      <c r="N16" s="21">
        <f>SUM(TAKI!M28:M31)</f>
        <v>80</v>
      </c>
      <c r="O16" s="21">
        <f>SUM(TAKI!N28:N31)</f>
        <v>0</v>
      </c>
      <c r="P16" s="21">
        <f>SUM(TAKI!O28:O31)</f>
        <v>0</v>
      </c>
      <c r="Q16" s="52"/>
    </row>
    <row r="17" spans="1:17" x14ac:dyDescent="0.25">
      <c r="B17" s="45" t="s">
        <v>191</v>
      </c>
      <c r="C17" s="45"/>
      <c r="D17" s="21">
        <f>SUM(TAKI!C33:C40)</f>
        <v>0</v>
      </c>
      <c r="E17" s="21">
        <f>SUM(TAKI!D33:D40)</f>
        <v>0</v>
      </c>
      <c r="F17" s="21">
        <f>SUM(TAKI!E33:E40)</f>
        <v>0</v>
      </c>
      <c r="G17" s="21">
        <f>SUM(TAKI!F33:F40)</f>
        <v>0</v>
      </c>
      <c r="H17" s="21">
        <f>SUM(TAKI!G33:G40)</f>
        <v>0</v>
      </c>
      <c r="I17" s="21">
        <f>SUM(TAKI!H33:H40)</f>
        <v>0</v>
      </c>
      <c r="J17" s="21">
        <f>SUM(TAKI!I33:I40)</f>
        <v>0</v>
      </c>
      <c r="K17" s="21">
        <f>SUM(TAKI!J33:J40)</f>
        <v>10</v>
      </c>
      <c r="L17" s="21">
        <f>SUM(TAKI!K33:K40)</f>
        <v>0</v>
      </c>
      <c r="M17" s="21">
        <f>SUM(TAKI!L33:L40)</f>
        <v>0</v>
      </c>
      <c r="N17" s="21">
        <f>SUM(TAKI!M33:M40)</f>
        <v>0</v>
      </c>
      <c r="O17" s="21">
        <f>SUM(TAKI!N33:N40)</f>
        <v>0</v>
      </c>
      <c r="P17" s="21">
        <f>SUM(TAKI!O33:O40)</f>
        <v>290</v>
      </c>
      <c r="Q17" s="52"/>
    </row>
    <row r="18" spans="1:17" x14ac:dyDescent="0.25">
      <c r="A18" s="55"/>
      <c r="B18" s="44" t="s">
        <v>76</v>
      </c>
      <c r="C18" s="44"/>
      <c r="D18" s="21">
        <f>SUM(TAKI!C42:C63)</f>
        <v>30</v>
      </c>
      <c r="E18" s="21">
        <f>SUM(TAKI!D42:D63)</f>
        <v>185</v>
      </c>
      <c r="F18" s="21">
        <f>SUM(TAKI!E42:E63)</f>
        <v>30</v>
      </c>
      <c r="G18" s="21">
        <f>SUM(TAKI!F42:F63)</f>
        <v>25</v>
      </c>
      <c r="H18" s="21">
        <f>SUM(TAKI!G42:G63)</f>
        <v>100</v>
      </c>
      <c r="I18" s="21">
        <f>SUM(TAKI!H42:H63)</f>
        <v>50</v>
      </c>
      <c r="J18" s="21">
        <f>SUM(TAKI!I42:I63)</f>
        <v>0</v>
      </c>
      <c r="K18" s="21">
        <f>SUM(TAKI!J42:J63)</f>
        <v>20</v>
      </c>
      <c r="L18" s="21">
        <f>SUM(TAKI!K42:K63)</f>
        <v>20</v>
      </c>
      <c r="M18" s="21">
        <f>SUM(TAKI!L42:L63)</f>
        <v>0</v>
      </c>
      <c r="N18" s="21">
        <f>SUM(TAKI!M42:M63)</f>
        <v>0</v>
      </c>
      <c r="O18" s="21">
        <f>SUM(TAKI!N42:N63)</f>
        <v>0</v>
      </c>
      <c r="P18" s="21">
        <f>SUM(TAKI!O42:O63)</f>
        <v>50</v>
      </c>
      <c r="Q18" s="52">
        <v>18</v>
      </c>
    </row>
    <row r="19" spans="1:17" x14ac:dyDescent="0.25">
      <c r="A19" s="55"/>
      <c r="B19" s="44" t="s">
        <v>55</v>
      </c>
      <c r="C19" s="44"/>
      <c r="D19" s="21">
        <f>SUM(TAKI!C65:C99)</f>
        <v>30</v>
      </c>
      <c r="E19" s="21">
        <f>SUM(TAKI!D65:D99)</f>
        <v>145</v>
      </c>
      <c r="F19" s="21">
        <f>SUM(TAKI!E65:E99)</f>
        <v>60</v>
      </c>
      <c r="G19" s="21">
        <f>SUM(TAKI!F65:F99)</f>
        <v>0</v>
      </c>
      <c r="H19" s="21">
        <f>SUM(TAKI!G65:G99)</f>
        <v>375</v>
      </c>
      <c r="I19" s="21">
        <f>SUM(TAKI!H65:H99)</f>
        <v>20</v>
      </c>
      <c r="J19" s="21">
        <f>SUM(TAKI!I65:I99)</f>
        <v>62</v>
      </c>
      <c r="K19" s="21">
        <f>SUM(TAKI!J65:J99)</f>
        <v>23</v>
      </c>
      <c r="L19" s="21">
        <f>SUM(TAKI!K65:K99)</f>
        <v>20</v>
      </c>
      <c r="M19" s="21">
        <f>SUM(TAKI!L65:L99)</f>
        <v>0</v>
      </c>
      <c r="N19" s="21">
        <f>SUM(TAKI!M65:M99)</f>
        <v>0</v>
      </c>
      <c r="O19" s="21">
        <f>SUM(TAKI!N65:N99)</f>
        <v>0</v>
      </c>
      <c r="P19" s="21">
        <f>SUM(TAKI!O65:O99)</f>
        <v>8</v>
      </c>
      <c r="Q19" s="52">
        <v>14</v>
      </c>
    </row>
    <row r="20" spans="1:17" x14ac:dyDescent="0.25">
      <c r="A20" s="55"/>
      <c r="B20" s="44" t="s">
        <v>83</v>
      </c>
      <c r="C20" s="44"/>
      <c r="D20" s="21">
        <f>SUM(TAKI!C101:C130)</f>
        <v>30</v>
      </c>
      <c r="E20" s="21">
        <f>SUM(TAKI!D101:D130)</f>
        <v>185</v>
      </c>
      <c r="F20" s="21">
        <f>SUM(TAKI!E101:E130)</f>
        <v>0</v>
      </c>
      <c r="G20" s="21">
        <f>SUM(TAKI!F101:F130)</f>
        <v>0</v>
      </c>
      <c r="H20" s="21">
        <f>SUM(TAKI!G101:G130)</f>
        <v>480</v>
      </c>
      <c r="I20" s="21">
        <f>SUM(TAKI!H101:H130)</f>
        <v>0</v>
      </c>
      <c r="J20" s="21">
        <f>SUM(TAKI!I101:I130)</f>
        <v>18</v>
      </c>
      <c r="K20" s="21">
        <f>SUM(TAKI!J101:J130)</f>
        <v>0</v>
      </c>
      <c r="L20" s="21">
        <f>SUM(TAKI!K101:K130)</f>
        <v>20</v>
      </c>
      <c r="M20" s="21">
        <f>SUM(TAKI!L101:L130)</f>
        <v>0</v>
      </c>
      <c r="N20" s="21">
        <f>SUM(TAKI!M101:M130)</f>
        <v>0</v>
      </c>
      <c r="O20" s="21">
        <f>SUM(TAKI!N101:N130)</f>
        <v>0</v>
      </c>
      <c r="P20" s="21">
        <f>SUM(TAKI!O101:O130)</f>
        <v>0</v>
      </c>
      <c r="Q20" s="52">
        <v>20</v>
      </c>
    </row>
    <row r="21" spans="1:17" x14ac:dyDescent="0.25">
      <c r="A21" s="55"/>
      <c r="B21" s="44" t="s">
        <v>85</v>
      </c>
      <c r="C21" s="44"/>
      <c r="D21" s="21">
        <f>SUM(TAKI!C133:C164)</f>
        <v>30</v>
      </c>
      <c r="E21" s="21">
        <f>SUM(TAKI!D133:D164)</f>
        <v>185</v>
      </c>
      <c r="F21" s="21">
        <f>SUM(TAKI!E133:E164)</f>
        <v>30</v>
      </c>
      <c r="G21" s="21">
        <f>SUM(TAKI!F133:F164)</f>
        <v>0</v>
      </c>
      <c r="H21" s="21">
        <f>SUM(TAKI!G133:G164)</f>
        <v>205</v>
      </c>
      <c r="I21" s="21">
        <f>SUM(TAKI!H133:H164)</f>
        <v>85</v>
      </c>
      <c r="J21" s="21">
        <f>SUM(TAKI!I133:I164)</f>
        <v>45</v>
      </c>
      <c r="K21" s="21">
        <f>SUM(TAKI!J133:J164)</f>
        <v>0</v>
      </c>
      <c r="L21" s="21">
        <f>SUM(TAKI!K133:K164)</f>
        <v>20</v>
      </c>
      <c r="M21" s="21">
        <f>SUM(TAKI!L133:L164)</f>
        <v>0</v>
      </c>
      <c r="N21" s="21">
        <f>SUM(TAKI!M133:M164)</f>
        <v>0</v>
      </c>
      <c r="O21" s="21">
        <f>SUM(TAKI!N133:N164)</f>
        <v>0</v>
      </c>
      <c r="P21" s="21">
        <f>SUM(TAKI!O133:O164)</f>
        <v>0</v>
      </c>
      <c r="Q21" s="52">
        <v>23</v>
      </c>
    </row>
    <row r="22" spans="1:17" ht="18.75" x14ac:dyDescent="0.25">
      <c r="B22" s="46" t="s">
        <v>188</v>
      </c>
      <c r="C22" s="46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52"/>
    </row>
    <row r="23" spans="1:17" x14ac:dyDescent="0.25">
      <c r="A23" s="55"/>
      <c r="B23" s="40" t="s">
        <v>112</v>
      </c>
      <c r="C23" s="40"/>
      <c r="D23" s="21">
        <f>SUM(MGI!C3:C11)</f>
        <v>0</v>
      </c>
      <c r="E23" s="21">
        <f>SUM(MGI!D3:D11)</f>
        <v>87</v>
      </c>
      <c r="F23" s="21">
        <f>SUM(MGI!E3:E11)</f>
        <v>0</v>
      </c>
      <c r="G23" s="21">
        <f>SUM(MGI!F3:F11)</f>
        <v>0</v>
      </c>
      <c r="H23" s="21">
        <f>SUM(MGI!G3:G11)</f>
        <v>168</v>
      </c>
      <c r="I23" s="21">
        <f>SUM(MGI!H3:H11)</f>
        <v>0</v>
      </c>
      <c r="J23" s="21">
        <f>SUM(MGI!I3:I11)</f>
        <v>0</v>
      </c>
      <c r="K23" s="21">
        <f>SUM(MGI!J3:J11)</f>
        <v>0</v>
      </c>
      <c r="L23" s="21">
        <f>SUM(MGI!K3:K11)</f>
        <v>0</v>
      </c>
      <c r="M23" s="21">
        <f>SUM(MGI!L3:L11)</f>
        <v>0</v>
      </c>
      <c r="N23" s="21">
        <f>SUM(MGI!M3:M11)</f>
        <v>0</v>
      </c>
      <c r="O23" s="21">
        <f>SUM(MGI!N3:N11)</f>
        <v>200</v>
      </c>
      <c r="P23" s="21">
        <f>SUM(MGI!O3:O11)</f>
        <v>0</v>
      </c>
      <c r="Q23" s="52">
        <v>13</v>
      </c>
    </row>
    <row r="24" spans="1:17" x14ac:dyDescent="0.25">
      <c r="A24" s="55"/>
      <c r="B24" s="43" t="s">
        <v>103</v>
      </c>
      <c r="C24" s="43"/>
      <c r="D24" s="21">
        <f>SUM(MGI!C13:C22)</f>
        <v>0</v>
      </c>
      <c r="E24" s="21">
        <f>SUM(MGI!D13:D22)</f>
        <v>87</v>
      </c>
      <c r="F24" s="21">
        <f>SUM(MGI!E13:E22)</f>
        <v>0</v>
      </c>
      <c r="G24" s="21">
        <f>SUM(MGI!F13:F22)</f>
        <v>0</v>
      </c>
      <c r="H24" s="21">
        <f>SUM(MGI!G13:G22)</f>
        <v>145</v>
      </c>
      <c r="I24" s="21">
        <f>SUM(MGI!H13:H22)</f>
        <v>0</v>
      </c>
      <c r="J24" s="21">
        <f>SUM(MGI!I13:I22)</f>
        <v>0</v>
      </c>
      <c r="K24" s="35">
        <f>SUM(MGI!J13:J22)</f>
        <v>0</v>
      </c>
      <c r="L24" s="21">
        <f>SUM(MGI!K13:K22)</f>
        <v>0</v>
      </c>
      <c r="M24" s="21">
        <f>SUM(MGI!L13:L22)</f>
        <v>0</v>
      </c>
      <c r="N24" s="21">
        <f>SUM(MGI!M13:M22)</f>
        <v>10</v>
      </c>
      <c r="O24" s="21">
        <f>SUM(MGI!N13:N22)</f>
        <v>0</v>
      </c>
      <c r="P24" s="21">
        <f>SUM(MGI!O13:O22)</f>
        <v>15</v>
      </c>
      <c r="Q24" s="52">
        <v>13</v>
      </c>
    </row>
    <row r="25" spans="1:17" ht="18.75" x14ac:dyDescent="0.25">
      <c r="A25" s="54"/>
      <c r="B25" s="46" t="s">
        <v>241</v>
      </c>
      <c r="C25" s="46"/>
      <c r="D25" s="21"/>
      <c r="E25" s="21"/>
      <c r="F25" s="21"/>
      <c r="G25" s="21"/>
      <c r="H25" s="21"/>
      <c r="I25" s="21"/>
      <c r="J25" s="21"/>
      <c r="K25" s="35"/>
      <c r="L25" s="21"/>
      <c r="M25" s="21"/>
      <c r="N25" s="21"/>
      <c r="O25" s="21"/>
      <c r="P25" s="21"/>
      <c r="Q25" s="52"/>
    </row>
    <row r="26" spans="1:17" ht="45" x14ac:dyDescent="0.25">
      <c r="A26" s="55"/>
      <c r="B26" s="40" t="s">
        <v>243</v>
      </c>
      <c r="C26" s="40"/>
      <c r="D26" s="21">
        <v>35</v>
      </c>
      <c r="E26" s="21"/>
      <c r="F26" s="21">
        <v>240</v>
      </c>
      <c r="G26" s="21"/>
      <c r="H26" s="21"/>
      <c r="I26" s="21"/>
      <c r="J26" s="21"/>
      <c r="K26" s="21"/>
      <c r="L26" s="21">
        <v>20</v>
      </c>
      <c r="M26" s="21"/>
      <c r="N26" s="21"/>
      <c r="O26" s="21"/>
      <c r="P26" s="21">
        <v>40</v>
      </c>
      <c r="Q26" s="52"/>
    </row>
    <row r="27" spans="1:17" x14ac:dyDescent="0.25">
      <c r="A27" s="55"/>
      <c r="B27" s="40" t="s">
        <v>240</v>
      </c>
      <c r="C27" s="40"/>
      <c r="D27" s="21"/>
      <c r="E27" s="21"/>
      <c r="F27" s="21"/>
      <c r="G27" s="21"/>
      <c r="H27" s="21">
        <v>500</v>
      </c>
      <c r="I27" s="21"/>
      <c r="J27" s="21"/>
      <c r="K27" s="21"/>
      <c r="L27" s="21"/>
      <c r="M27" s="21"/>
      <c r="N27" s="21"/>
      <c r="O27" s="21"/>
      <c r="P27" s="21"/>
      <c r="Q27" s="52"/>
    </row>
    <row r="28" spans="1:17" ht="45" x14ac:dyDescent="0.25">
      <c r="A28" s="55"/>
      <c r="B28" s="40" t="s">
        <v>242</v>
      </c>
      <c r="C28" s="40"/>
      <c r="D28" s="21"/>
      <c r="E28" s="21">
        <v>600</v>
      </c>
      <c r="F28" s="21"/>
      <c r="G28" s="21"/>
      <c r="H28" s="21">
        <v>600</v>
      </c>
      <c r="I28" s="21"/>
      <c r="J28" s="21"/>
      <c r="K28" s="21"/>
      <c r="L28" s="21"/>
      <c r="M28" s="21"/>
      <c r="N28" s="21"/>
      <c r="O28" s="21"/>
      <c r="P28" s="21"/>
      <c r="Q28" s="52"/>
    </row>
    <row r="29" spans="1:17" ht="30" x14ac:dyDescent="0.25">
      <c r="A29" s="55"/>
      <c r="B29" s="40" t="s">
        <v>293</v>
      </c>
      <c r="C29" s="40"/>
      <c r="D29" s="21">
        <v>250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>
        <v>150</v>
      </c>
      <c r="Q29" s="52"/>
    </row>
    <row r="30" spans="1:17" x14ac:dyDescent="0.25">
      <c r="A30" s="55"/>
      <c r="B30" s="40" t="s">
        <v>244</v>
      </c>
      <c r="C30" s="40"/>
      <c r="D30" s="21"/>
      <c r="E30" s="21">
        <v>30</v>
      </c>
      <c r="F30" s="21"/>
      <c r="G30" s="21"/>
      <c r="H30" s="21"/>
      <c r="I30" s="21"/>
      <c r="J30" s="21"/>
      <c r="K30" s="21">
        <v>450</v>
      </c>
      <c r="L30" s="21"/>
      <c r="M30" s="21"/>
      <c r="N30" s="21"/>
      <c r="O30" s="21"/>
      <c r="P30" s="21"/>
      <c r="Q30" s="52"/>
    </row>
    <row r="31" spans="1:17" ht="30" x14ac:dyDescent="0.25">
      <c r="A31" s="55"/>
      <c r="B31" s="40" t="s">
        <v>292</v>
      </c>
      <c r="C31" s="40"/>
      <c r="D31" s="2"/>
      <c r="E31" s="2"/>
      <c r="F31" s="2"/>
      <c r="G31" s="2"/>
      <c r="H31" s="2"/>
      <c r="I31" s="2"/>
      <c r="J31" s="2"/>
      <c r="K31" s="2"/>
      <c r="L31" s="2"/>
      <c r="M31" s="2">
        <v>850</v>
      </c>
      <c r="N31" s="2"/>
      <c r="O31" s="2"/>
      <c r="P31" s="2"/>
      <c r="Q31" s="52"/>
    </row>
    <row r="33" spans="2:17" x14ac:dyDescent="0.25">
      <c r="B33" s="47" t="s">
        <v>247</v>
      </c>
      <c r="C33" s="47"/>
      <c r="D33" s="19">
        <f t="shared" ref="D33:Q33" si="0">SUM(D4:D31)</f>
        <v>405</v>
      </c>
      <c r="E33" s="19">
        <f t="shared" si="0"/>
        <v>2242</v>
      </c>
      <c r="F33" s="19">
        <f t="shared" si="0"/>
        <v>470</v>
      </c>
      <c r="G33" s="19">
        <f t="shared" si="0"/>
        <v>57</v>
      </c>
      <c r="H33" s="19">
        <f t="shared" si="0"/>
        <v>3660</v>
      </c>
      <c r="I33" s="19">
        <f t="shared" si="0"/>
        <v>329</v>
      </c>
      <c r="J33" s="19">
        <f t="shared" si="0"/>
        <v>290</v>
      </c>
      <c r="K33" s="19">
        <f t="shared" si="0"/>
        <v>758</v>
      </c>
      <c r="L33" s="19">
        <f t="shared" si="0"/>
        <v>235</v>
      </c>
      <c r="M33" s="19">
        <f t="shared" si="0"/>
        <v>850</v>
      </c>
      <c r="N33" s="19">
        <f t="shared" si="0"/>
        <v>140</v>
      </c>
      <c r="O33" s="19">
        <f t="shared" si="0"/>
        <v>400</v>
      </c>
      <c r="P33" s="19">
        <f t="shared" si="0"/>
        <v>768</v>
      </c>
      <c r="Q33" s="19">
        <f t="shared" si="0"/>
        <v>212</v>
      </c>
    </row>
    <row r="34" spans="2:17" x14ac:dyDescent="0.25">
      <c r="B34" s="47"/>
      <c r="C34" s="47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51"/>
    </row>
    <row r="35" spans="2:17" x14ac:dyDescent="0.25">
      <c r="B35" s="47" t="s">
        <v>248</v>
      </c>
      <c r="C35" s="47"/>
      <c r="D35" s="1">
        <f>SUM(D33:P33)</f>
        <v>10604</v>
      </c>
      <c r="E35" s="1" t="s">
        <v>3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2:17" x14ac:dyDescent="0.25">
      <c r="B36" s="48"/>
      <c r="C36" s="48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</sheetData>
  <mergeCells count="3">
    <mergeCell ref="D2:Q2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zoomScaleNormal="100" workbookViewId="0">
      <pane xSplit="1" ySplit="1" topLeftCell="B2" activePane="bottomRight" state="frozen"/>
      <selection pane="topRight" activeCell="D1" sqref="D1"/>
      <selection pane="bottomLeft" activeCell="A2" sqref="A2"/>
      <selection pane="bottomRight" activeCell="O1" sqref="O1"/>
    </sheetView>
  </sheetViews>
  <sheetFormatPr defaultColWidth="9.28515625" defaultRowHeight="15" x14ac:dyDescent="0.25"/>
  <cols>
    <col min="1" max="1" width="34.140625" style="7" customWidth="1"/>
    <col min="2" max="2" width="4.85546875" style="7" bestFit="1" customWidth="1"/>
    <col min="3" max="3" width="3.85546875" style="7" bestFit="1" customWidth="1"/>
    <col min="4" max="5" width="3.42578125" style="7" bestFit="1" customWidth="1"/>
    <col min="6" max="6" width="4.85546875" style="7" bestFit="1" customWidth="1"/>
    <col min="7" max="8" width="3.85546875" style="7" bestFit="1" customWidth="1"/>
    <col min="9" max="12" width="3.42578125" style="7" bestFit="1" customWidth="1"/>
    <col min="13" max="14" width="3.85546875" style="7" bestFit="1" customWidth="1"/>
    <col min="15" max="16384" width="9.28515625" style="7"/>
  </cols>
  <sheetData>
    <row r="1" spans="1:15" ht="194.25" x14ac:dyDescent="0.25">
      <c r="B1" s="8" t="s">
        <v>94</v>
      </c>
      <c r="C1" s="8" t="s">
        <v>88</v>
      </c>
      <c r="D1" s="8" t="s">
        <v>89</v>
      </c>
      <c r="E1" s="8" t="s">
        <v>7</v>
      </c>
      <c r="F1" s="8" t="s">
        <v>22</v>
      </c>
      <c r="G1" s="8" t="s">
        <v>90</v>
      </c>
      <c r="H1" s="8" t="s">
        <v>101</v>
      </c>
      <c r="I1" s="8" t="s">
        <v>91</v>
      </c>
      <c r="J1" s="8" t="s">
        <v>8</v>
      </c>
      <c r="K1" s="38" t="s">
        <v>189</v>
      </c>
      <c r="L1" s="8" t="s">
        <v>93</v>
      </c>
      <c r="M1" s="8" t="s">
        <v>95</v>
      </c>
      <c r="N1" s="8" t="s">
        <v>92</v>
      </c>
      <c r="O1" s="8" t="s">
        <v>290</v>
      </c>
    </row>
    <row r="2" spans="1:15" ht="18.75" x14ac:dyDescent="0.3">
      <c r="A2" s="22"/>
    </row>
    <row r="3" spans="1:15" ht="18.75" x14ac:dyDescent="0.3">
      <c r="A3" s="23" t="s">
        <v>4</v>
      </c>
    </row>
    <row r="4" spans="1:15" x14ac:dyDescent="0.25">
      <c r="A4" s="7" t="s">
        <v>6</v>
      </c>
      <c r="B4" s="57"/>
      <c r="C4" s="24">
        <v>25</v>
      </c>
    </row>
    <row r="5" spans="1:15" x14ac:dyDescent="0.25">
      <c r="A5" s="7" t="s">
        <v>198</v>
      </c>
      <c r="B5" s="57"/>
      <c r="C5" s="24">
        <v>20</v>
      </c>
    </row>
    <row r="6" spans="1:15" x14ac:dyDescent="0.25">
      <c r="A6" s="7" t="s">
        <v>7</v>
      </c>
      <c r="E6" s="24">
        <v>12</v>
      </c>
    </row>
    <row r="8" spans="1:15" ht="18.75" x14ac:dyDescent="0.3">
      <c r="A8" s="23" t="s">
        <v>199</v>
      </c>
    </row>
    <row r="9" spans="1:15" x14ac:dyDescent="0.25">
      <c r="A9" s="25" t="s">
        <v>200</v>
      </c>
      <c r="F9" s="26">
        <v>40</v>
      </c>
      <c r="O9" s="25" t="s">
        <v>201</v>
      </c>
    </row>
    <row r="10" spans="1:15" ht="15.75" x14ac:dyDescent="0.25">
      <c r="A10" s="27" t="s">
        <v>34</v>
      </c>
      <c r="F10" s="26">
        <v>20</v>
      </c>
      <c r="O10" s="25"/>
    </row>
    <row r="11" spans="1:15" ht="15.75" x14ac:dyDescent="0.25">
      <c r="A11" s="27" t="s">
        <v>196</v>
      </c>
      <c r="H11" s="26">
        <v>30</v>
      </c>
      <c r="O11" s="25" t="s">
        <v>201</v>
      </c>
    </row>
    <row r="12" spans="1:15" x14ac:dyDescent="0.25">
      <c r="A12" s="7" t="s">
        <v>202</v>
      </c>
      <c r="B12" s="28"/>
      <c r="C12" s="28"/>
      <c r="D12" s="28"/>
      <c r="E12" s="28"/>
      <c r="G12" s="28"/>
      <c r="H12" s="24">
        <v>40</v>
      </c>
      <c r="I12" s="28"/>
      <c r="J12" s="28"/>
      <c r="K12" s="28"/>
      <c r="L12" s="28"/>
      <c r="M12" s="28"/>
      <c r="N12" s="28"/>
      <c r="O12" s="25" t="s">
        <v>201</v>
      </c>
    </row>
    <row r="13" spans="1:15" x14ac:dyDescent="0.25">
      <c r="A13" s="7" t="s">
        <v>203</v>
      </c>
      <c r="H13" s="24">
        <v>40</v>
      </c>
      <c r="O13" s="25" t="s">
        <v>201</v>
      </c>
    </row>
    <row r="14" spans="1:15" x14ac:dyDescent="0.25">
      <c r="A14" s="7" t="s">
        <v>197</v>
      </c>
      <c r="F14" s="24">
        <v>10</v>
      </c>
    </row>
    <row r="15" spans="1:15" x14ac:dyDescent="0.25">
      <c r="A15" s="7" t="s">
        <v>204</v>
      </c>
      <c r="B15" s="28"/>
      <c r="C15" s="28"/>
      <c r="D15" s="28"/>
      <c r="E15" s="28"/>
      <c r="G15" s="28"/>
      <c r="H15" s="28"/>
      <c r="I15" s="24">
        <v>20</v>
      </c>
      <c r="J15" s="28"/>
      <c r="K15" s="28"/>
      <c r="L15" s="28"/>
      <c r="M15" s="28"/>
      <c r="N15" s="28"/>
    </row>
    <row r="16" spans="1:15" x14ac:dyDescent="0.25">
      <c r="A16" s="7" t="s">
        <v>205</v>
      </c>
      <c r="B16" s="28"/>
      <c r="C16" s="28"/>
      <c r="D16" s="28"/>
      <c r="E16" s="28"/>
      <c r="G16" s="28"/>
      <c r="H16" s="28"/>
      <c r="I16" s="24">
        <v>50</v>
      </c>
      <c r="J16" s="28"/>
      <c r="K16" s="28"/>
      <c r="L16" s="28"/>
      <c r="M16" s="28"/>
      <c r="N16" s="28"/>
    </row>
    <row r="17" spans="1:15" x14ac:dyDescent="0.25">
      <c r="A17" s="7" t="s">
        <v>116</v>
      </c>
      <c r="B17" s="29"/>
      <c r="C17" s="29"/>
      <c r="D17" s="29"/>
      <c r="E17" s="29"/>
      <c r="G17" s="29"/>
      <c r="H17" s="29"/>
      <c r="I17" s="24">
        <v>20</v>
      </c>
      <c r="J17" s="29"/>
      <c r="K17" s="29"/>
      <c r="L17" s="29"/>
      <c r="M17" s="29"/>
      <c r="N17" s="29"/>
      <c r="O17" s="7" t="s">
        <v>29</v>
      </c>
    </row>
    <row r="18" spans="1:15" x14ac:dyDescent="0.25">
      <c r="A18" s="7" t="s">
        <v>206</v>
      </c>
      <c r="F18" s="24">
        <v>25</v>
      </c>
      <c r="O18" s="7" t="s">
        <v>29</v>
      </c>
    </row>
    <row r="19" spans="1:15" ht="18.75" x14ac:dyDescent="0.3">
      <c r="A19" s="27" t="s">
        <v>9</v>
      </c>
      <c r="G19" s="29"/>
      <c r="H19" s="29"/>
      <c r="I19" s="29"/>
      <c r="J19" s="29"/>
      <c r="K19" s="29"/>
      <c r="L19" s="26">
        <v>30</v>
      </c>
      <c r="M19" s="29"/>
      <c r="N19" s="29"/>
      <c r="O19" s="30"/>
    </row>
    <row r="20" spans="1:15" x14ac:dyDescent="0.25">
      <c r="A20" s="25" t="s">
        <v>207</v>
      </c>
      <c r="B20" s="28"/>
      <c r="C20" s="28"/>
      <c r="D20" s="28"/>
      <c r="E20" s="28"/>
      <c r="F20" s="26">
        <v>7</v>
      </c>
      <c r="G20" s="28"/>
      <c r="H20" s="28"/>
      <c r="I20" s="28"/>
      <c r="J20" s="28"/>
      <c r="K20" s="28"/>
      <c r="L20" s="28"/>
      <c r="M20" s="28"/>
      <c r="N20" s="28"/>
      <c r="O20" s="25"/>
    </row>
    <row r="21" spans="1:15" x14ac:dyDescent="0.25">
      <c r="A21" s="25" t="s">
        <v>264</v>
      </c>
      <c r="N21" s="26">
        <v>40</v>
      </c>
      <c r="O21" s="25" t="s">
        <v>208</v>
      </c>
    </row>
    <row r="22" spans="1:15" x14ac:dyDescent="0.25">
      <c r="A22" s="25" t="s">
        <v>263</v>
      </c>
      <c r="N22" s="26">
        <v>40</v>
      </c>
      <c r="O22" s="25"/>
    </row>
    <row r="23" spans="1:15" x14ac:dyDescent="0.25">
      <c r="A23" s="25" t="s">
        <v>10</v>
      </c>
      <c r="L23" s="26">
        <v>20</v>
      </c>
      <c r="O23" s="25"/>
    </row>
    <row r="24" spans="1:15" x14ac:dyDescent="0.25">
      <c r="A24" s="25" t="s">
        <v>209</v>
      </c>
      <c r="J24" s="61">
        <v>60</v>
      </c>
      <c r="O24" s="25" t="s">
        <v>210</v>
      </c>
    </row>
    <row r="25" spans="1:15" x14ac:dyDescent="0.25">
      <c r="A25" s="7" t="s">
        <v>89</v>
      </c>
      <c r="C25" s="24">
        <v>20</v>
      </c>
    </row>
    <row r="26" spans="1:15" x14ac:dyDescent="0.25">
      <c r="A26" s="25" t="s">
        <v>95</v>
      </c>
      <c r="M26" s="7">
        <v>200</v>
      </c>
    </row>
    <row r="27" spans="1:15" x14ac:dyDescent="0.25">
      <c r="A27" s="31"/>
    </row>
    <row r="28" spans="1:15" ht="18.75" x14ac:dyDescent="0.3">
      <c r="A28" s="23" t="s">
        <v>11</v>
      </c>
    </row>
    <row r="29" spans="1:15" x14ac:dyDescent="0.25">
      <c r="A29" s="7" t="s">
        <v>12</v>
      </c>
      <c r="F29" s="24">
        <v>50</v>
      </c>
      <c r="O29" s="7" t="s">
        <v>13</v>
      </c>
    </row>
    <row r="30" spans="1:15" x14ac:dyDescent="0.25">
      <c r="A30" s="7" t="s">
        <v>14</v>
      </c>
      <c r="F30" s="24">
        <v>25</v>
      </c>
      <c r="O30" s="7" t="s">
        <v>15</v>
      </c>
    </row>
    <row r="31" spans="1:15" x14ac:dyDescent="0.25">
      <c r="A31" s="7" t="s">
        <v>16</v>
      </c>
      <c r="F31" s="24">
        <v>25</v>
      </c>
      <c r="O31" s="7" t="s">
        <v>15</v>
      </c>
    </row>
    <row r="32" spans="1:15" x14ac:dyDescent="0.25">
      <c r="A32" s="7" t="s">
        <v>102</v>
      </c>
      <c r="F32" s="24">
        <v>25</v>
      </c>
      <c r="O32" s="7" t="s">
        <v>15</v>
      </c>
    </row>
    <row r="33" spans="1:15" x14ac:dyDescent="0.25">
      <c r="A33" s="7" t="s">
        <v>211</v>
      </c>
      <c r="F33" s="24">
        <v>10</v>
      </c>
      <c r="O33" s="7" t="s">
        <v>15</v>
      </c>
    </row>
    <row r="34" spans="1:15" x14ac:dyDescent="0.25">
      <c r="A34" s="7" t="s">
        <v>212</v>
      </c>
      <c r="F34" s="24">
        <v>15</v>
      </c>
      <c r="O34" s="7" t="s">
        <v>213</v>
      </c>
    </row>
    <row r="35" spans="1:15" x14ac:dyDescent="0.25">
      <c r="A35" s="7" t="s">
        <v>256</v>
      </c>
      <c r="N35" s="24">
        <v>40</v>
      </c>
      <c r="O35" s="7" t="s">
        <v>214</v>
      </c>
    </row>
    <row r="36" spans="1:15" x14ac:dyDescent="0.25">
      <c r="A36" s="7" t="s">
        <v>257</v>
      </c>
      <c r="N36" s="24">
        <v>40</v>
      </c>
    </row>
    <row r="37" spans="1:15" s="28" customFormat="1" x14ac:dyDescent="0.25">
      <c r="A37" s="28" t="s">
        <v>17</v>
      </c>
      <c r="B37" s="7"/>
      <c r="C37" s="32">
        <v>25</v>
      </c>
      <c r="D37" s="7"/>
      <c r="E37" s="7"/>
      <c r="G37" s="7"/>
      <c r="H37" s="7"/>
      <c r="I37" s="7"/>
      <c r="J37" s="7"/>
      <c r="K37" s="7"/>
      <c r="L37" s="7"/>
      <c r="M37" s="7"/>
      <c r="N37" s="7"/>
    </row>
    <row r="38" spans="1:15" s="28" customFormat="1" x14ac:dyDescent="0.25">
      <c r="A38" s="28" t="s">
        <v>215</v>
      </c>
      <c r="B38" s="7"/>
      <c r="C38" s="32">
        <v>16</v>
      </c>
      <c r="D38" s="7"/>
      <c r="E38" s="7"/>
      <c r="G38" s="7"/>
      <c r="H38" s="7"/>
      <c r="I38" s="7"/>
      <c r="J38" s="7"/>
      <c r="K38" s="7"/>
      <c r="L38" s="7"/>
      <c r="M38" s="7"/>
      <c r="N38" s="7"/>
      <c r="O38" s="28" t="s">
        <v>0</v>
      </c>
    </row>
    <row r="39" spans="1:15" s="28" customFormat="1" x14ac:dyDescent="0.25">
      <c r="A39" s="28" t="s">
        <v>216</v>
      </c>
      <c r="B39" s="7"/>
      <c r="C39" s="32">
        <v>40</v>
      </c>
      <c r="D39" s="7"/>
      <c r="E39" s="7"/>
      <c r="G39" s="7"/>
      <c r="H39" s="7"/>
      <c r="I39" s="7"/>
      <c r="J39" s="7"/>
      <c r="K39" s="7"/>
      <c r="L39" s="7"/>
      <c r="M39" s="7"/>
      <c r="N39" s="7"/>
      <c r="O39" s="28" t="s">
        <v>217</v>
      </c>
    </row>
    <row r="41" spans="1:15" ht="18.75" x14ac:dyDescent="0.3">
      <c r="A41" s="23" t="s">
        <v>20</v>
      </c>
    </row>
    <row r="42" spans="1:15" x14ac:dyDescent="0.25">
      <c r="A42" s="7" t="s">
        <v>252</v>
      </c>
      <c r="F42" s="24">
        <v>40</v>
      </c>
      <c r="O42" s="7" t="s">
        <v>254</v>
      </c>
    </row>
    <row r="43" spans="1:15" x14ac:dyDescent="0.25">
      <c r="A43" s="7" t="s">
        <v>218</v>
      </c>
      <c r="F43" s="24">
        <v>10</v>
      </c>
    </row>
    <row r="44" spans="1:15" x14ac:dyDescent="0.25">
      <c r="A44" s="7" t="s">
        <v>25</v>
      </c>
      <c r="F44" s="24">
        <v>15</v>
      </c>
      <c r="G44" s="7">
        <v>5</v>
      </c>
    </row>
    <row r="45" spans="1:15" x14ac:dyDescent="0.25">
      <c r="A45" s="7" t="s">
        <v>253</v>
      </c>
      <c r="F45" s="24">
        <v>20</v>
      </c>
    </row>
    <row r="46" spans="1:15" x14ac:dyDescent="0.25">
      <c r="A46" s="7" t="s">
        <v>21</v>
      </c>
      <c r="F46" s="24">
        <v>15</v>
      </c>
    </row>
    <row r="47" spans="1:15" x14ac:dyDescent="0.25">
      <c r="A47" s="7" t="s">
        <v>23</v>
      </c>
      <c r="F47" s="24">
        <v>15</v>
      </c>
    </row>
    <row r="48" spans="1:15" x14ac:dyDescent="0.25">
      <c r="A48" s="7" t="s">
        <v>100</v>
      </c>
      <c r="F48" s="24">
        <v>5</v>
      </c>
      <c r="O48" s="7" t="s">
        <v>22</v>
      </c>
    </row>
    <row r="49" spans="1:15" x14ac:dyDescent="0.25">
      <c r="A49" s="7" t="s">
        <v>27</v>
      </c>
      <c r="F49" s="24">
        <v>5</v>
      </c>
      <c r="O49" s="7" t="s">
        <v>24</v>
      </c>
    </row>
    <row r="50" spans="1:15" ht="15.75" x14ac:dyDescent="0.25">
      <c r="A50" s="27" t="s">
        <v>219</v>
      </c>
      <c r="F50" s="24">
        <v>20</v>
      </c>
    </row>
    <row r="51" spans="1:15" x14ac:dyDescent="0.25">
      <c r="A51" s="7" t="s">
        <v>28</v>
      </c>
      <c r="F51" s="24">
        <v>10</v>
      </c>
    </row>
    <row r="52" spans="1:15" x14ac:dyDescent="0.25">
      <c r="A52" s="7" t="s">
        <v>17</v>
      </c>
      <c r="C52" s="24">
        <v>25</v>
      </c>
      <c r="O52" s="7" t="s">
        <v>255</v>
      </c>
    </row>
    <row r="53" spans="1:15" x14ac:dyDescent="0.25">
      <c r="A53" s="7" t="s">
        <v>215</v>
      </c>
      <c r="C53" s="24">
        <v>32</v>
      </c>
      <c r="O53" s="7" t="s">
        <v>220</v>
      </c>
    </row>
    <row r="54" spans="1:15" x14ac:dyDescent="0.25">
      <c r="A54" s="7" t="s">
        <v>221</v>
      </c>
      <c r="C54" s="24">
        <v>40</v>
      </c>
      <c r="O54" s="7" t="s">
        <v>220</v>
      </c>
    </row>
    <row r="55" spans="1:15" x14ac:dyDescent="0.25">
      <c r="A55" s="7" t="s">
        <v>222</v>
      </c>
      <c r="C55" s="24">
        <v>20</v>
      </c>
      <c r="O55" s="7" t="s">
        <v>0</v>
      </c>
    </row>
    <row r="57" spans="1:15" ht="18.75" x14ac:dyDescent="0.3">
      <c r="A57" s="23" t="s">
        <v>278</v>
      </c>
    </row>
    <row r="58" spans="1:15" ht="15.75" x14ac:dyDescent="0.25">
      <c r="A58" s="27" t="s">
        <v>30</v>
      </c>
      <c r="F58" s="24">
        <v>40</v>
      </c>
      <c r="G58" s="7">
        <v>8</v>
      </c>
      <c r="O58" s="27"/>
    </row>
    <row r="59" spans="1:15" ht="15.75" x14ac:dyDescent="0.25">
      <c r="A59" s="27" t="s">
        <v>223</v>
      </c>
      <c r="F59" s="24">
        <v>40</v>
      </c>
      <c r="G59" s="7">
        <v>8</v>
      </c>
      <c r="O59" s="27"/>
    </row>
    <row r="60" spans="1:15" ht="15.75" x14ac:dyDescent="0.25">
      <c r="A60" s="7" t="s">
        <v>224</v>
      </c>
      <c r="F60" s="24">
        <v>40</v>
      </c>
      <c r="G60" s="7">
        <v>8</v>
      </c>
      <c r="O60" s="27"/>
    </row>
    <row r="61" spans="1:15" ht="15.75" x14ac:dyDescent="0.25">
      <c r="A61" s="27" t="s">
        <v>31</v>
      </c>
      <c r="F61" s="24">
        <v>50</v>
      </c>
    </row>
    <row r="62" spans="1:15" ht="15.75" x14ac:dyDescent="0.25">
      <c r="A62" s="27" t="s">
        <v>262</v>
      </c>
      <c r="F62" s="24"/>
      <c r="I62" s="7">
        <v>5</v>
      </c>
    </row>
    <row r="63" spans="1:15" x14ac:dyDescent="0.25">
      <c r="A63" s="7" t="s">
        <v>32</v>
      </c>
      <c r="F63" s="24">
        <v>10</v>
      </c>
    </row>
    <row r="64" spans="1:15" ht="15.75" x14ac:dyDescent="0.25">
      <c r="A64" s="27" t="s">
        <v>33</v>
      </c>
      <c r="F64" s="24">
        <v>30</v>
      </c>
      <c r="G64" s="7">
        <v>10</v>
      </c>
    </row>
    <row r="65" spans="1:15" x14ac:dyDescent="0.25">
      <c r="A65" s="7" t="s">
        <v>225</v>
      </c>
      <c r="F65" s="24">
        <v>18</v>
      </c>
    </row>
    <row r="66" spans="1:15" ht="15.75" x14ac:dyDescent="0.25">
      <c r="A66" s="7" t="s">
        <v>117</v>
      </c>
      <c r="F66" s="24">
        <v>18</v>
      </c>
      <c r="O66" s="27"/>
    </row>
    <row r="67" spans="1:15" ht="15.75" x14ac:dyDescent="0.25">
      <c r="A67" s="7" t="s">
        <v>226</v>
      </c>
      <c r="F67" s="24">
        <v>12</v>
      </c>
      <c r="O67" s="27"/>
    </row>
    <row r="68" spans="1:15" ht="15.75" x14ac:dyDescent="0.25">
      <c r="A68" s="7" t="s">
        <v>227</v>
      </c>
      <c r="F68" s="24">
        <v>10</v>
      </c>
      <c r="O68" s="27"/>
    </row>
    <row r="69" spans="1:15" ht="15.75" x14ac:dyDescent="0.25">
      <c r="A69" s="7" t="s">
        <v>228</v>
      </c>
      <c r="F69" s="24">
        <v>15</v>
      </c>
      <c r="O69" s="27"/>
    </row>
    <row r="70" spans="1:15" x14ac:dyDescent="0.25">
      <c r="A70" s="7" t="s">
        <v>229</v>
      </c>
      <c r="F70" s="24">
        <v>20</v>
      </c>
    </row>
    <row r="71" spans="1:15" x14ac:dyDescent="0.25">
      <c r="A71" s="7" t="s">
        <v>17</v>
      </c>
      <c r="C71" s="24">
        <v>25</v>
      </c>
      <c r="O71" s="7" t="s">
        <v>261</v>
      </c>
    </row>
    <row r="72" spans="1:15" x14ac:dyDescent="0.25">
      <c r="A72" s="7" t="s">
        <v>18</v>
      </c>
      <c r="C72" s="24">
        <v>72</v>
      </c>
      <c r="O72" s="7" t="s">
        <v>281</v>
      </c>
    </row>
    <row r="73" spans="1:15" x14ac:dyDescent="0.25">
      <c r="A73" s="7" t="s">
        <v>19</v>
      </c>
      <c r="C73" s="24">
        <v>72</v>
      </c>
      <c r="O73" s="7" t="s">
        <v>282</v>
      </c>
    </row>
    <row r="75" spans="1:15" ht="18.75" x14ac:dyDescent="0.3">
      <c r="A75" s="23" t="s">
        <v>35</v>
      </c>
    </row>
    <row r="76" spans="1:15" ht="15.75" x14ac:dyDescent="0.25">
      <c r="A76" s="7" t="s">
        <v>258</v>
      </c>
      <c r="F76" s="24">
        <v>25</v>
      </c>
      <c r="O76" s="27" t="s">
        <v>26</v>
      </c>
    </row>
    <row r="77" spans="1:15" ht="15.75" x14ac:dyDescent="0.25">
      <c r="A77" s="57" t="s">
        <v>279</v>
      </c>
      <c r="B77" s="57"/>
      <c r="C77" s="57"/>
      <c r="D77" s="57"/>
      <c r="E77" s="57"/>
      <c r="F77" s="62">
        <v>25</v>
      </c>
      <c r="G77" s="49"/>
      <c r="H77" s="49"/>
      <c r="I77" s="49"/>
      <c r="J77" s="49"/>
      <c r="K77" s="49"/>
      <c r="L77" s="49"/>
      <c r="M77" s="49"/>
      <c r="N77" s="49"/>
      <c r="O77" s="56"/>
    </row>
    <row r="78" spans="1:15" ht="15.75" x14ac:dyDescent="0.25">
      <c r="A78" s="57" t="s">
        <v>280</v>
      </c>
      <c r="B78" s="57"/>
      <c r="C78" s="57"/>
      <c r="D78" s="57"/>
      <c r="E78" s="57"/>
      <c r="F78" s="62">
        <v>25</v>
      </c>
      <c r="G78" s="49"/>
      <c r="H78" s="49"/>
      <c r="I78" s="49"/>
      <c r="J78" s="49"/>
      <c r="K78" s="49"/>
      <c r="L78" s="49"/>
      <c r="M78" s="49"/>
      <c r="N78" s="49"/>
      <c r="O78" s="56"/>
    </row>
    <row r="79" spans="1:15" ht="15.75" x14ac:dyDescent="0.25">
      <c r="A79" s="7" t="s">
        <v>259</v>
      </c>
      <c r="F79" s="24">
        <v>45</v>
      </c>
      <c r="O79" s="27" t="s">
        <v>260</v>
      </c>
    </row>
    <row r="80" spans="1:15" ht="15.75" x14ac:dyDescent="0.25">
      <c r="A80" s="7" t="s">
        <v>250</v>
      </c>
      <c r="F80" s="24"/>
      <c r="H80" s="7">
        <v>5</v>
      </c>
      <c r="O80" s="27" t="s">
        <v>251</v>
      </c>
    </row>
    <row r="81" spans="1:15" ht="15.75" x14ac:dyDescent="0.25">
      <c r="A81" s="7" t="s">
        <v>231</v>
      </c>
      <c r="F81" s="24">
        <v>12</v>
      </c>
      <c r="O81" s="27" t="s">
        <v>195</v>
      </c>
    </row>
    <row r="82" spans="1:15" ht="15.75" x14ac:dyDescent="0.25">
      <c r="A82" s="7" t="s">
        <v>232</v>
      </c>
      <c r="F82" s="24">
        <v>15</v>
      </c>
      <c r="O82" s="33" t="s">
        <v>233</v>
      </c>
    </row>
    <row r="83" spans="1:15" x14ac:dyDescent="0.25">
      <c r="A83" s="7" t="s">
        <v>234</v>
      </c>
      <c r="F83" s="24">
        <v>12</v>
      </c>
      <c r="O83" s="7" t="s">
        <v>235</v>
      </c>
    </row>
    <row r="84" spans="1:15" x14ac:dyDescent="0.25">
      <c r="A84" s="7" t="s">
        <v>236</v>
      </c>
      <c r="F84" s="24">
        <v>4</v>
      </c>
    </row>
    <row r="85" spans="1:15" ht="18" x14ac:dyDescent="0.25">
      <c r="A85" s="7" t="s">
        <v>36</v>
      </c>
      <c r="H85" s="24">
        <v>5</v>
      </c>
      <c r="O85" s="27" t="s">
        <v>37</v>
      </c>
    </row>
    <row r="86" spans="1:15" ht="18" x14ac:dyDescent="0.25">
      <c r="A86" s="7" t="s">
        <v>38</v>
      </c>
      <c r="H86" s="24">
        <v>5</v>
      </c>
      <c r="O86" s="27" t="s">
        <v>39</v>
      </c>
    </row>
    <row r="87" spans="1:15" ht="18" x14ac:dyDescent="0.25">
      <c r="A87" s="7" t="s">
        <v>40</v>
      </c>
      <c r="H87" s="24">
        <v>5</v>
      </c>
      <c r="O87" s="27" t="s">
        <v>39</v>
      </c>
    </row>
    <row r="88" spans="1:15" ht="18" x14ac:dyDescent="0.25">
      <c r="A88" s="7" t="s">
        <v>41</v>
      </c>
      <c r="H88" s="24">
        <v>5</v>
      </c>
      <c r="O88" s="27" t="s">
        <v>39</v>
      </c>
    </row>
    <row r="89" spans="1:15" x14ac:dyDescent="0.25">
      <c r="A89" s="7" t="s">
        <v>17</v>
      </c>
      <c r="C89" s="24">
        <v>25</v>
      </c>
    </row>
    <row r="90" spans="1:15" x14ac:dyDescent="0.25">
      <c r="A90" s="7" t="s">
        <v>18</v>
      </c>
      <c r="C90" s="24">
        <v>64</v>
      </c>
      <c r="O90" s="7" t="s">
        <v>230</v>
      </c>
    </row>
    <row r="91" spans="1:15" x14ac:dyDescent="0.25">
      <c r="A91" s="7" t="s">
        <v>216</v>
      </c>
      <c r="C91" s="24">
        <v>60</v>
      </c>
      <c r="O91" s="7" t="s">
        <v>210</v>
      </c>
    </row>
    <row r="92" spans="1:15" x14ac:dyDescent="0.25">
      <c r="A92" s="31"/>
    </row>
    <row r="93" spans="1:15" ht="18.75" x14ac:dyDescent="0.3">
      <c r="A93" s="23" t="s">
        <v>42</v>
      </c>
    </row>
    <row r="94" spans="1:15" x14ac:dyDescent="0.25">
      <c r="A94" s="7" t="s">
        <v>237</v>
      </c>
      <c r="F94" s="24">
        <v>50</v>
      </c>
    </row>
    <row r="95" spans="1:15" x14ac:dyDescent="0.25">
      <c r="A95" s="7" t="s">
        <v>43</v>
      </c>
      <c r="F95" s="24">
        <v>8</v>
      </c>
    </row>
    <row r="96" spans="1:15" x14ac:dyDescent="0.25">
      <c r="A96" s="7" t="s">
        <v>273</v>
      </c>
      <c r="F96" s="24">
        <v>30</v>
      </c>
    </row>
    <row r="97" spans="1:15" x14ac:dyDescent="0.25">
      <c r="A97" s="7" t="s">
        <v>272</v>
      </c>
      <c r="F97" s="24">
        <v>10</v>
      </c>
    </row>
    <row r="98" spans="1:15" x14ac:dyDescent="0.25">
      <c r="A98" s="7" t="s">
        <v>274</v>
      </c>
      <c r="F98" s="24">
        <v>30</v>
      </c>
    </row>
    <row r="99" spans="1:15" x14ac:dyDescent="0.25">
      <c r="A99" s="7" t="s">
        <v>275</v>
      </c>
      <c r="F99" s="24">
        <v>10</v>
      </c>
    </row>
    <row r="100" spans="1:15" x14ac:dyDescent="0.25">
      <c r="A100" s="7" t="s">
        <v>276</v>
      </c>
      <c r="F100" s="24">
        <v>20</v>
      </c>
      <c r="O100" s="7" t="s">
        <v>24</v>
      </c>
    </row>
    <row r="101" spans="1:15" x14ac:dyDescent="0.25">
      <c r="A101" s="7" t="s">
        <v>277</v>
      </c>
      <c r="F101" s="24">
        <v>8</v>
      </c>
    </row>
    <row r="102" spans="1:15" x14ac:dyDescent="0.25">
      <c r="A102" s="7" t="s">
        <v>44</v>
      </c>
      <c r="F102" s="24">
        <v>20</v>
      </c>
    </row>
    <row r="103" spans="1:15" x14ac:dyDescent="0.25">
      <c r="A103" s="7" t="s">
        <v>45</v>
      </c>
      <c r="F103" s="24">
        <v>8</v>
      </c>
    </row>
    <row r="104" spans="1:15" ht="17.25" x14ac:dyDescent="0.25">
      <c r="A104" s="7" t="s">
        <v>46</v>
      </c>
      <c r="H104" s="24">
        <v>15</v>
      </c>
      <c r="O104" s="28" t="s">
        <v>238</v>
      </c>
    </row>
    <row r="105" spans="1:15" ht="17.25" x14ac:dyDescent="0.25">
      <c r="A105" s="7" t="s">
        <v>47</v>
      </c>
      <c r="H105" s="24">
        <v>15</v>
      </c>
      <c r="O105" s="28" t="s">
        <v>238</v>
      </c>
    </row>
    <row r="106" spans="1:15" x14ac:dyDescent="0.25">
      <c r="A106" s="7" t="s">
        <v>17</v>
      </c>
      <c r="C106" s="24">
        <v>25</v>
      </c>
      <c r="O106" s="28"/>
    </row>
    <row r="107" spans="1:15" x14ac:dyDescent="0.25">
      <c r="A107" s="7" t="s">
        <v>18</v>
      </c>
      <c r="C107" s="24">
        <v>32</v>
      </c>
      <c r="O107" s="7" t="s">
        <v>239</v>
      </c>
    </row>
    <row r="108" spans="1:15" x14ac:dyDescent="0.25">
      <c r="A108" s="7" t="s">
        <v>19</v>
      </c>
      <c r="C108" s="24">
        <v>60</v>
      </c>
      <c r="O108" s="7" t="s">
        <v>210</v>
      </c>
    </row>
    <row r="110" spans="1:15" ht="18.75" x14ac:dyDescent="0.3">
      <c r="A110" s="34" t="s">
        <v>48</v>
      </c>
      <c r="M110" s="24">
        <v>300</v>
      </c>
    </row>
    <row r="112" spans="1:15" x14ac:dyDescent="0.25">
      <c r="A112" s="28"/>
    </row>
    <row r="115" spans="1:14" x14ac:dyDescent="0.25">
      <c r="A115" s="31" t="s">
        <v>118</v>
      </c>
      <c r="B115" s="31">
        <f>SUM(B2:B114)</f>
        <v>0</v>
      </c>
      <c r="C115" s="31">
        <f t="shared" ref="C115:N115" si="0">SUM(C2:C114)</f>
        <v>698</v>
      </c>
      <c r="D115" s="31">
        <f t="shared" si="0"/>
        <v>0</v>
      </c>
      <c r="E115" s="31">
        <f t="shared" si="0"/>
        <v>12</v>
      </c>
      <c r="F115" s="31">
        <f t="shared" si="0"/>
        <v>1067</v>
      </c>
      <c r="G115" s="31">
        <f t="shared" si="0"/>
        <v>39</v>
      </c>
      <c r="H115" s="31">
        <f t="shared" si="0"/>
        <v>165</v>
      </c>
      <c r="I115" s="31">
        <f t="shared" si="0"/>
        <v>95</v>
      </c>
      <c r="J115" s="31">
        <f t="shared" si="0"/>
        <v>60</v>
      </c>
      <c r="K115" s="31">
        <f t="shared" si="0"/>
        <v>0</v>
      </c>
      <c r="L115" s="31">
        <f t="shared" si="0"/>
        <v>50</v>
      </c>
      <c r="M115" s="31">
        <f t="shared" si="0"/>
        <v>500</v>
      </c>
      <c r="N115" s="31">
        <f t="shared" si="0"/>
        <v>160</v>
      </c>
    </row>
    <row r="116" spans="1:14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1:14" x14ac:dyDescent="0.25">
      <c r="A117" s="31" t="s">
        <v>119</v>
      </c>
      <c r="B117" s="31">
        <f>SUM(B115:N115)</f>
        <v>2846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1:14" x14ac:dyDescent="0.25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1:14" x14ac:dyDescent="0.25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1:14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1:14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7" spans="1:14" x14ac:dyDescent="0.25">
      <c r="A127" s="31"/>
    </row>
  </sheetData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3"/>
  <sheetViews>
    <sheetView zoomScaleNormal="100" workbookViewId="0">
      <pane xSplit="1" ySplit="1" topLeftCell="B2" activePane="bottomRight" state="frozen"/>
      <selection pane="topRight" activeCell="F1" sqref="F1"/>
      <selection pane="bottomLeft" activeCell="A3" sqref="A3"/>
      <selection pane="bottomRight" activeCell="P1" sqref="P1"/>
    </sheetView>
  </sheetViews>
  <sheetFormatPr defaultRowHeight="15" x14ac:dyDescent="0.25"/>
  <cols>
    <col min="1" max="1" width="4.7109375" customWidth="1"/>
    <col min="2" max="2" width="52.28515625" style="7" customWidth="1"/>
    <col min="3" max="3" width="7" style="7" customWidth="1"/>
    <col min="4" max="5" width="3.85546875" style="7" bestFit="1" customWidth="1"/>
    <col min="6" max="6" width="3.42578125" style="7" bestFit="1" customWidth="1"/>
    <col min="7" max="7" width="4.85546875" style="7" bestFit="1" customWidth="1"/>
    <col min="8" max="10" width="3.85546875" style="7" bestFit="1" customWidth="1"/>
    <col min="11" max="12" width="3.42578125" style="7" bestFit="1" customWidth="1"/>
    <col min="13" max="13" width="3.85546875" style="7" bestFit="1" customWidth="1"/>
    <col min="14" max="14" width="3.42578125" style="7" bestFit="1" customWidth="1"/>
    <col min="15" max="15" width="3.85546875" style="7" bestFit="1" customWidth="1"/>
  </cols>
  <sheetData>
    <row r="1" spans="1:16" ht="77.099999999999994" customHeight="1" x14ac:dyDescent="0.25">
      <c r="A1" s="4" t="s">
        <v>99</v>
      </c>
      <c r="C1" s="8" t="s">
        <v>94</v>
      </c>
      <c r="D1" s="8" t="s">
        <v>88</v>
      </c>
      <c r="E1" s="8" t="s">
        <v>89</v>
      </c>
      <c r="F1" s="8" t="s">
        <v>7</v>
      </c>
      <c r="G1" s="8" t="s">
        <v>22</v>
      </c>
      <c r="H1" s="8" t="s">
        <v>90</v>
      </c>
      <c r="I1" s="8" t="s">
        <v>101</v>
      </c>
      <c r="J1" s="8" t="s">
        <v>91</v>
      </c>
      <c r="K1" s="8" t="s">
        <v>8</v>
      </c>
      <c r="L1" s="8" t="s">
        <v>245</v>
      </c>
      <c r="M1" s="8" t="s">
        <v>93</v>
      </c>
      <c r="N1" s="8" t="s">
        <v>95</v>
      </c>
      <c r="O1" s="8" t="s">
        <v>92</v>
      </c>
      <c r="P1" s="8" t="s">
        <v>290</v>
      </c>
    </row>
    <row r="2" spans="1:16" ht="18.75" x14ac:dyDescent="0.25">
      <c r="B2" s="6" t="s">
        <v>4</v>
      </c>
    </row>
    <row r="3" spans="1:16" ht="22.5" x14ac:dyDescent="0.25">
      <c r="B3" s="9" t="s">
        <v>5</v>
      </c>
      <c r="C3" s="9"/>
      <c r="E3" s="10">
        <v>60</v>
      </c>
    </row>
    <row r="4" spans="1:16" x14ac:dyDescent="0.25">
      <c r="B4" s="11" t="s">
        <v>49</v>
      </c>
      <c r="C4" s="12"/>
      <c r="D4" s="10"/>
      <c r="E4" s="10">
        <v>30</v>
      </c>
    </row>
    <row r="5" spans="1:16" x14ac:dyDescent="0.25">
      <c r="B5" s="11" t="s">
        <v>6</v>
      </c>
      <c r="C5" s="12"/>
      <c r="D5" s="10">
        <v>20</v>
      </c>
    </row>
    <row r="6" spans="1:16" x14ac:dyDescent="0.25">
      <c r="B6" s="11" t="s">
        <v>193</v>
      </c>
      <c r="C6" s="12"/>
      <c r="D6" s="10">
        <v>20</v>
      </c>
    </row>
    <row r="7" spans="1:16" x14ac:dyDescent="0.25">
      <c r="B7" s="11" t="s">
        <v>50</v>
      </c>
      <c r="C7" s="12"/>
      <c r="D7" s="10"/>
      <c r="E7" s="10">
        <v>20</v>
      </c>
    </row>
    <row r="8" spans="1:16" x14ac:dyDescent="0.25">
      <c r="B8" s="11" t="s">
        <v>7</v>
      </c>
      <c r="C8" s="12"/>
      <c r="F8" s="10">
        <v>20</v>
      </c>
    </row>
    <row r="9" spans="1:16" x14ac:dyDescent="0.25">
      <c r="B9" s="11" t="s">
        <v>8</v>
      </c>
      <c r="C9" s="12"/>
      <c r="K9" s="10">
        <v>15</v>
      </c>
    </row>
    <row r="11" spans="1:16" ht="18.75" x14ac:dyDescent="0.25">
      <c r="B11" s="6" t="s">
        <v>51</v>
      </c>
    </row>
    <row r="12" spans="1:16" ht="18.75" x14ac:dyDescent="0.25">
      <c r="B12" s="6" t="s">
        <v>186</v>
      </c>
    </row>
    <row r="13" spans="1:16" x14ac:dyDescent="0.25">
      <c r="B13" s="11" t="s">
        <v>8</v>
      </c>
      <c r="K13" s="7">
        <v>60</v>
      </c>
    </row>
    <row r="14" spans="1:16" x14ac:dyDescent="0.25">
      <c r="B14" s="11" t="s">
        <v>120</v>
      </c>
      <c r="C14" s="12"/>
      <c r="H14" s="10">
        <v>50</v>
      </c>
    </row>
    <row r="15" spans="1:16" x14ac:dyDescent="0.25">
      <c r="B15" s="11" t="s">
        <v>121</v>
      </c>
      <c r="C15" s="12"/>
      <c r="D15" s="10"/>
      <c r="G15" s="10">
        <v>20</v>
      </c>
    </row>
    <row r="16" spans="1:16" x14ac:dyDescent="0.25">
      <c r="B16" s="11" t="s">
        <v>122</v>
      </c>
      <c r="C16" s="12"/>
      <c r="H16" s="10">
        <v>15</v>
      </c>
    </row>
    <row r="17" spans="2:15" ht="30" x14ac:dyDescent="0.25">
      <c r="B17" s="11" t="s">
        <v>123</v>
      </c>
      <c r="C17" s="12"/>
      <c r="J17" s="10">
        <v>100</v>
      </c>
    </row>
    <row r="18" spans="2:15" x14ac:dyDescent="0.25">
      <c r="B18" s="11" t="s">
        <v>124</v>
      </c>
      <c r="C18" s="12"/>
      <c r="O18" s="10">
        <v>20</v>
      </c>
    </row>
    <row r="19" spans="2:15" x14ac:dyDescent="0.25">
      <c r="B19" s="11" t="s">
        <v>125</v>
      </c>
      <c r="C19" s="12"/>
      <c r="H19" s="10">
        <v>20</v>
      </c>
    </row>
    <row r="20" spans="2:15" x14ac:dyDescent="0.25">
      <c r="B20" s="11" t="s">
        <v>126</v>
      </c>
      <c r="C20" s="12"/>
      <c r="H20" s="10">
        <v>15</v>
      </c>
    </row>
    <row r="21" spans="2:15" ht="30" x14ac:dyDescent="0.25">
      <c r="B21" s="11" t="s">
        <v>127</v>
      </c>
      <c r="C21" s="12"/>
      <c r="J21" s="10">
        <v>40</v>
      </c>
    </row>
    <row r="22" spans="2:15" x14ac:dyDescent="0.25">
      <c r="B22" s="11" t="s">
        <v>128</v>
      </c>
      <c r="C22" s="12"/>
      <c r="O22" s="10">
        <v>20</v>
      </c>
    </row>
    <row r="23" spans="2:15" x14ac:dyDescent="0.25">
      <c r="B23" s="11" t="s">
        <v>129</v>
      </c>
      <c r="C23" s="12"/>
      <c r="H23" s="10">
        <v>20</v>
      </c>
    </row>
    <row r="24" spans="2:15" x14ac:dyDescent="0.25">
      <c r="B24" s="11" t="s">
        <v>130</v>
      </c>
      <c r="C24" s="12"/>
      <c r="H24" s="10">
        <v>15</v>
      </c>
    </row>
    <row r="25" spans="2:15" ht="45" x14ac:dyDescent="0.25">
      <c r="B25" s="11" t="s">
        <v>131</v>
      </c>
      <c r="C25" s="12"/>
      <c r="J25" s="10">
        <v>20</v>
      </c>
    </row>
    <row r="26" spans="2:15" x14ac:dyDescent="0.25">
      <c r="B26" s="11" t="s">
        <v>132</v>
      </c>
      <c r="C26" s="12"/>
      <c r="O26" s="10">
        <v>15</v>
      </c>
    </row>
    <row r="27" spans="2:15" ht="18.75" x14ac:dyDescent="0.25">
      <c r="B27" s="6" t="s">
        <v>133</v>
      </c>
    </row>
    <row r="28" spans="2:15" ht="30" x14ac:dyDescent="0.25">
      <c r="B28" s="11" t="s">
        <v>134</v>
      </c>
      <c r="C28" s="12"/>
      <c r="M28" s="10">
        <v>25</v>
      </c>
    </row>
    <row r="29" spans="2:15" ht="30" x14ac:dyDescent="0.25">
      <c r="B29" s="11" t="s">
        <v>135</v>
      </c>
      <c r="C29" s="12"/>
      <c r="M29" s="10">
        <v>25</v>
      </c>
    </row>
    <row r="30" spans="2:15" x14ac:dyDescent="0.25">
      <c r="B30" s="11" t="s">
        <v>136</v>
      </c>
      <c r="C30" s="12"/>
      <c r="M30" s="10">
        <v>10</v>
      </c>
    </row>
    <row r="31" spans="2:15" x14ac:dyDescent="0.25">
      <c r="B31" s="13" t="s">
        <v>52</v>
      </c>
      <c r="C31" s="14"/>
      <c r="M31" s="15">
        <v>20</v>
      </c>
    </row>
    <row r="32" spans="2:15" ht="18.75" x14ac:dyDescent="0.25">
      <c r="B32" s="6" t="s">
        <v>137</v>
      </c>
    </row>
    <row r="33" spans="2:16" x14ac:dyDescent="0.25">
      <c r="B33" s="11" t="s">
        <v>138</v>
      </c>
      <c r="C33" s="11"/>
      <c r="O33" s="16">
        <v>100</v>
      </c>
    </row>
    <row r="34" spans="2:16" x14ac:dyDescent="0.25">
      <c r="B34" s="11" t="s">
        <v>139</v>
      </c>
      <c r="C34" s="11"/>
      <c r="O34" s="16">
        <v>30</v>
      </c>
    </row>
    <row r="35" spans="2:16" x14ac:dyDescent="0.25">
      <c r="B35" s="11" t="s">
        <v>140</v>
      </c>
      <c r="C35" s="11"/>
      <c r="O35" s="16">
        <v>20</v>
      </c>
    </row>
    <row r="36" spans="2:16" x14ac:dyDescent="0.25">
      <c r="B36" s="11" t="s">
        <v>287</v>
      </c>
      <c r="C36" s="11"/>
      <c r="O36" s="16">
        <v>100</v>
      </c>
    </row>
    <row r="37" spans="2:16" x14ac:dyDescent="0.25">
      <c r="B37" s="13" t="s">
        <v>53</v>
      </c>
      <c r="C37" s="14"/>
      <c r="O37" s="15">
        <v>30</v>
      </c>
    </row>
    <row r="38" spans="2:16" x14ac:dyDescent="0.25">
      <c r="B38" s="17" t="s">
        <v>141</v>
      </c>
      <c r="C38" s="18"/>
      <c r="J38" s="15">
        <v>10</v>
      </c>
    </row>
    <row r="39" spans="2:16" x14ac:dyDescent="0.25">
      <c r="B39" s="13" t="s">
        <v>54</v>
      </c>
      <c r="C39" s="14"/>
      <c r="O39" s="15">
        <v>10</v>
      </c>
    </row>
    <row r="41" spans="2:16" ht="18.75" x14ac:dyDescent="0.25">
      <c r="B41" s="6" t="s">
        <v>76</v>
      </c>
    </row>
    <row r="42" spans="2:16" x14ac:dyDescent="0.25">
      <c r="B42" s="11" t="s">
        <v>77</v>
      </c>
      <c r="C42" s="12"/>
      <c r="D42" s="10">
        <v>20</v>
      </c>
    </row>
    <row r="43" spans="2:16" x14ac:dyDescent="0.25">
      <c r="B43" s="11" t="s">
        <v>78</v>
      </c>
      <c r="C43" s="12"/>
      <c r="F43" s="10">
        <v>25</v>
      </c>
    </row>
    <row r="44" spans="2:16" x14ac:dyDescent="0.25">
      <c r="B44" s="11" t="s">
        <v>79</v>
      </c>
      <c r="C44" s="12"/>
      <c r="J44" s="10">
        <v>20</v>
      </c>
    </row>
    <row r="45" spans="2:16" x14ac:dyDescent="0.25">
      <c r="B45" s="11" t="s">
        <v>142</v>
      </c>
      <c r="C45" s="12"/>
      <c r="G45" s="10">
        <v>30</v>
      </c>
    </row>
    <row r="46" spans="2:16" x14ac:dyDescent="0.25">
      <c r="B46" s="11" t="s">
        <v>143</v>
      </c>
      <c r="C46" s="11"/>
      <c r="D46" s="10"/>
      <c r="H46" s="10">
        <v>50</v>
      </c>
      <c r="P46" s="72" t="s">
        <v>144</v>
      </c>
    </row>
    <row r="47" spans="2:16" x14ac:dyDescent="0.25">
      <c r="B47" s="58" t="s">
        <v>145</v>
      </c>
      <c r="C47" s="11"/>
      <c r="G47" s="10">
        <v>70</v>
      </c>
      <c r="P47" s="72"/>
    </row>
    <row r="48" spans="2:16" x14ac:dyDescent="0.25">
      <c r="B48" s="11" t="s">
        <v>146</v>
      </c>
      <c r="C48" s="11"/>
      <c r="O48" s="10">
        <v>50</v>
      </c>
      <c r="P48" s="72"/>
    </row>
    <row r="49" spans="2:11" x14ac:dyDescent="0.25">
      <c r="B49" s="11" t="s">
        <v>80</v>
      </c>
      <c r="C49" s="12"/>
      <c r="D49" s="10">
        <v>15</v>
      </c>
    </row>
    <row r="50" spans="2:11" x14ac:dyDescent="0.25">
      <c r="B50" s="11" t="s">
        <v>80</v>
      </c>
      <c r="C50" s="12"/>
      <c r="D50" s="10">
        <v>15</v>
      </c>
    </row>
    <row r="51" spans="2:11" x14ac:dyDescent="0.25">
      <c r="B51" s="11" t="s">
        <v>80</v>
      </c>
      <c r="C51" s="12"/>
      <c r="D51" s="10">
        <v>15</v>
      </c>
    </row>
    <row r="52" spans="2:11" x14ac:dyDescent="0.25">
      <c r="B52" s="11" t="s">
        <v>81</v>
      </c>
      <c r="C52" s="12"/>
      <c r="D52" s="10">
        <v>15</v>
      </c>
    </row>
    <row r="53" spans="2:11" x14ac:dyDescent="0.25">
      <c r="B53" s="11" t="s">
        <v>71</v>
      </c>
      <c r="C53" s="12"/>
      <c r="D53" s="10">
        <v>15</v>
      </c>
    </row>
    <row r="54" spans="2:11" x14ac:dyDescent="0.25">
      <c r="B54" s="11" t="s">
        <v>71</v>
      </c>
      <c r="C54" s="12"/>
      <c r="D54" s="10">
        <v>15</v>
      </c>
    </row>
    <row r="55" spans="2:11" x14ac:dyDescent="0.25">
      <c r="B55" s="11" t="s">
        <v>71</v>
      </c>
      <c r="C55" s="12"/>
      <c r="D55" s="10">
        <v>15</v>
      </c>
    </row>
    <row r="56" spans="2:11" x14ac:dyDescent="0.25">
      <c r="B56" s="11" t="s">
        <v>72</v>
      </c>
      <c r="C56" s="12"/>
      <c r="D56" s="10">
        <v>20</v>
      </c>
    </row>
    <row r="57" spans="2:11" x14ac:dyDescent="0.25">
      <c r="B57" s="11" t="s">
        <v>72</v>
      </c>
      <c r="C57" s="12"/>
      <c r="D57" s="10">
        <v>20</v>
      </c>
    </row>
    <row r="58" spans="2:11" x14ac:dyDescent="0.25">
      <c r="B58" s="11" t="s">
        <v>72</v>
      </c>
      <c r="C58" s="12"/>
      <c r="D58" s="10">
        <v>20</v>
      </c>
    </row>
    <row r="59" spans="2:11" x14ac:dyDescent="0.25">
      <c r="B59" s="11" t="s">
        <v>70</v>
      </c>
      <c r="C59" s="11"/>
      <c r="E59" s="10">
        <v>30</v>
      </c>
    </row>
    <row r="60" spans="2:11" x14ac:dyDescent="0.25">
      <c r="B60" s="11" t="s">
        <v>283</v>
      </c>
      <c r="C60" s="11"/>
      <c r="K60" s="10">
        <v>20</v>
      </c>
    </row>
    <row r="61" spans="2:11" x14ac:dyDescent="0.25">
      <c r="B61" s="11" t="s">
        <v>147</v>
      </c>
      <c r="C61" s="10">
        <v>20</v>
      </c>
    </row>
    <row r="62" spans="2:11" x14ac:dyDescent="0.25">
      <c r="B62" s="11" t="s">
        <v>75</v>
      </c>
      <c r="C62" s="10">
        <v>10</v>
      </c>
    </row>
    <row r="64" spans="2:11" ht="18.75" x14ac:dyDescent="0.25">
      <c r="B64" s="6" t="s">
        <v>55</v>
      </c>
    </row>
    <row r="65" spans="2:10" ht="30" x14ac:dyDescent="0.25">
      <c r="B65" s="11" t="s">
        <v>56</v>
      </c>
      <c r="C65" s="12"/>
      <c r="H65" s="10">
        <v>20</v>
      </c>
    </row>
    <row r="66" spans="2:10" ht="30" x14ac:dyDescent="0.25">
      <c r="B66" s="11" t="s">
        <v>148</v>
      </c>
      <c r="C66" s="12"/>
      <c r="G66" s="10">
        <v>60</v>
      </c>
    </row>
    <row r="67" spans="2:10" x14ac:dyDescent="0.25">
      <c r="B67" s="11" t="s">
        <v>58</v>
      </c>
      <c r="C67" s="12"/>
      <c r="G67" s="10">
        <v>20</v>
      </c>
    </row>
    <row r="68" spans="2:10" ht="30" x14ac:dyDescent="0.25">
      <c r="B68" s="11" t="s">
        <v>59</v>
      </c>
      <c r="C68" s="12"/>
      <c r="G68" s="10">
        <v>40</v>
      </c>
    </row>
    <row r="69" spans="2:10" ht="30" x14ac:dyDescent="0.25">
      <c r="B69" s="11" t="s">
        <v>149</v>
      </c>
      <c r="C69" s="12"/>
      <c r="G69" s="10">
        <v>60</v>
      </c>
    </row>
    <row r="70" spans="2:10" x14ac:dyDescent="0.25">
      <c r="B70" s="11" t="s">
        <v>150</v>
      </c>
      <c r="C70" s="12"/>
      <c r="G70" s="10">
        <v>60</v>
      </c>
    </row>
    <row r="71" spans="2:10" x14ac:dyDescent="0.25">
      <c r="B71" s="11" t="s">
        <v>64</v>
      </c>
      <c r="C71" s="12"/>
      <c r="I71" s="10">
        <v>18</v>
      </c>
    </row>
    <row r="72" spans="2:10" x14ac:dyDescent="0.25">
      <c r="B72" s="11" t="s">
        <v>65</v>
      </c>
      <c r="C72" s="12"/>
      <c r="I72" s="10">
        <v>10</v>
      </c>
    </row>
    <row r="73" spans="2:10" x14ac:dyDescent="0.25">
      <c r="B73" s="11" t="s">
        <v>63</v>
      </c>
      <c r="C73" s="12"/>
      <c r="J73" s="10">
        <v>8</v>
      </c>
    </row>
    <row r="74" spans="2:10" x14ac:dyDescent="0.25">
      <c r="B74" s="11" t="s">
        <v>69</v>
      </c>
      <c r="C74" s="12"/>
      <c r="G74" s="10">
        <v>15</v>
      </c>
    </row>
    <row r="75" spans="2:10" x14ac:dyDescent="0.25">
      <c r="B75" s="11" t="s">
        <v>151</v>
      </c>
      <c r="C75" s="12"/>
      <c r="G75" s="10">
        <v>20</v>
      </c>
    </row>
    <row r="76" spans="2:10" ht="30" x14ac:dyDescent="0.25">
      <c r="B76" s="11" t="s">
        <v>152</v>
      </c>
      <c r="C76" s="12"/>
      <c r="G76" s="10">
        <v>40</v>
      </c>
    </row>
    <row r="77" spans="2:10" x14ac:dyDescent="0.25">
      <c r="B77" s="11" t="s">
        <v>153</v>
      </c>
      <c r="C77" s="12"/>
      <c r="I77" s="10">
        <v>10</v>
      </c>
    </row>
    <row r="78" spans="2:10" x14ac:dyDescent="0.25">
      <c r="B78" s="11" t="s">
        <v>154</v>
      </c>
      <c r="C78" s="12"/>
      <c r="G78" s="10">
        <v>20</v>
      </c>
    </row>
    <row r="79" spans="2:10" x14ac:dyDescent="0.25">
      <c r="B79" s="11" t="s">
        <v>67</v>
      </c>
      <c r="C79" s="12"/>
      <c r="G79" s="10">
        <v>20</v>
      </c>
    </row>
    <row r="80" spans="2:10" x14ac:dyDescent="0.25">
      <c r="B80" s="11" t="s">
        <v>68</v>
      </c>
      <c r="C80" s="12"/>
      <c r="G80" s="10">
        <v>20</v>
      </c>
    </row>
    <row r="81" spans="2:15" ht="30" x14ac:dyDescent="0.25">
      <c r="B81" s="11" t="s">
        <v>57</v>
      </c>
      <c r="C81" s="12"/>
      <c r="I81" s="10">
        <v>8</v>
      </c>
    </row>
    <row r="82" spans="2:15" x14ac:dyDescent="0.25">
      <c r="B82" s="11" t="s">
        <v>60</v>
      </c>
      <c r="C82" s="12"/>
      <c r="J82" s="10">
        <v>15</v>
      </c>
    </row>
    <row r="83" spans="2:15" ht="30" x14ac:dyDescent="0.25">
      <c r="B83" s="11" t="s">
        <v>61</v>
      </c>
      <c r="C83" s="12"/>
      <c r="I83" s="10">
        <v>8</v>
      </c>
    </row>
    <row r="84" spans="2:15" x14ac:dyDescent="0.25">
      <c r="B84" s="11" t="s">
        <v>62</v>
      </c>
      <c r="C84" s="12"/>
      <c r="I84" s="10">
        <v>8</v>
      </c>
    </row>
    <row r="85" spans="2:15" x14ac:dyDescent="0.25">
      <c r="B85" s="11" t="s">
        <v>66</v>
      </c>
      <c r="C85" s="12"/>
      <c r="O85" s="10">
        <v>8</v>
      </c>
    </row>
    <row r="86" spans="2:15" x14ac:dyDescent="0.25">
      <c r="B86" s="11" t="s">
        <v>70</v>
      </c>
      <c r="C86" s="12"/>
      <c r="E86" s="10">
        <v>30</v>
      </c>
    </row>
    <row r="87" spans="2:15" x14ac:dyDescent="0.25">
      <c r="B87" s="11" t="s">
        <v>284</v>
      </c>
      <c r="C87" s="12"/>
      <c r="D87" s="10">
        <v>20</v>
      </c>
    </row>
    <row r="88" spans="2:15" x14ac:dyDescent="0.25">
      <c r="B88" s="11" t="s">
        <v>71</v>
      </c>
      <c r="C88" s="12"/>
      <c r="D88" s="10">
        <v>15</v>
      </c>
    </row>
    <row r="89" spans="2:15" x14ac:dyDescent="0.25">
      <c r="B89" s="11" t="s">
        <v>71</v>
      </c>
      <c r="C89" s="12"/>
      <c r="D89" s="10">
        <v>15</v>
      </c>
    </row>
    <row r="90" spans="2:15" x14ac:dyDescent="0.25">
      <c r="B90" s="11" t="s">
        <v>71</v>
      </c>
      <c r="C90" s="12"/>
      <c r="D90" s="10">
        <v>15</v>
      </c>
    </row>
    <row r="91" spans="2:15" x14ac:dyDescent="0.25">
      <c r="B91" s="11" t="s">
        <v>72</v>
      </c>
      <c r="C91" s="12"/>
      <c r="D91" s="10">
        <v>20</v>
      </c>
    </row>
    <row r="92" spans="2:15" x14ac:dyDescent="0.25">
      <c r="B92" s="11" t="s">
        <v>72</v>
      </c>
      <c r="C92" s="12"/>
      <c r="D92" s="10">
        <v>20</v>
      </c>
    </row>
    <row r="93" spans="2:15" x14ac:dyDescent="0.25">
      <c r="B93" s="11" t="s">
        <v>72</v>
      </c>
      <c r="C93" s="12"/>
      <c r="D93" s="10">
        <v>20</v>
      </c>
    </row>
    <row r="94" spans="2:15" x14ac:dyDescent="0.25">
      <c r="B94" s="11" t="s">
        <v>72</v>
      </c>
      <c r="C94" s="12"/>
      <c r="D94" s="10">
        <v>20</v>
      </c>
    </row>
    <row r="95" spans="2:15" x14ac:dyDescent="0.25">
      <c r="B95" s="11" t="s">
        <v>285</v>
      </c>
      <c r="C95" s="12"/>
      <c r="D95" s="10"/>
      <c r="E95" s="7">
        <v>30</v>
      </c>
    </row>
    <row r="96" spans="2:15" x14ac:dyDescent="0.25">
      <c r="B96" s="11" t="s">
        <v>73</v>
      </c>
      <c r="C96" s="12"/>
      <c r="K96" s="10">
        <v>20</v>
      </c>
    </row>
    <row r="97" spans="2:9" x14ac:dyDescent="0.25">
      <c r="B97" s="11" t="s">
        <v>74</v>
      </c>
      <c r="C97" s="10">
        <v>20</v>
      </c>
    </row>
    <row r="98" spans="2:9" x14ac:dyDescent="0.25">
      <c r="B98" s="11" t="s">
        <v>75</v>
      </c>
      <c r="C98" s="10">
        <v>10</v>
      </c>
    </row>
    <row r="100" spans="2:9" ht="18.75" x14ac:dyDescent="0.25">
      <c r="B100" s="6" t="s">
        <v>83</v>
      </c>
    </row>
    <row r="101" spans="2:9" x14ac:dyDescent="0.25">
      <c r="B101" s="13" t="s">
        <v>155</v>
      </c>
      <c r="C101" s="13"/>
      <c r="G101" s="15">
        <v>60</v>
      </c>
    </row>
    <row r="102" spans="2:9" x14ac:dyDescent="0.25">
      <c r="B102" s="13" t="s">
        <v>156</v>
      </c>
      <c r="C102" s="13"/>
      <c r="G102" s="15">
        <v>30</v>
      </c>
    </row>
    <row r="103" spans="2:9" x14ac:dyDescent="0.25">
      <c r="B103" s="13" t="s">
        <v>157</v>
      </c>
      <c r="C103" s="13"/>
      <c r="G103" s="15">
        <v>15</v>
      </c>
    </row>
    <row r="104" spans="2:9" x14ac:dyDescent="0.25">
      <c r="B104" s="13" t="s">
        <v>158</v>
      </c>
      <c r="C104" s="13"/>
      <c r="G104" s="15">
        <v>60</v>
      </c>
    </row>
    <row r="105" spans="2:9" x14ac:dyDescent="0.25">
      <c r="B105" s="13" t="s">
        <v>159</v>
      </c>
      <c r="C105" s="13"/>
      <c r="G105" s="15">
        <v>25</v>
      </c>
    </row>
    <row r="106" spans="2:9" ht="30" x14ac:dyDescent="0.25">
      <c r="B106" s="13" t="s">
        <v>160</v>
      </c>
      <c r="C106" s="13"/>
      <c r="G106" s="15">
        <v>10</v>
      </c>
    </row>
    <row r="107" spans="2:9" x14ac:dyDescent="0.25">
      <c r="B107" s="13" t="s">
        <v>161</v>
      </c>
      <c r="C107" s="13"/>
      <c r="G107" s="15">
        <v>15</v>
      </c>
    </row>
    <row r="108" spans="2:9" x14ac:dyDescent="0.25">
      <c r="B108" s="13" t="s">
        <v>84</v>
      </c>
      <c r="C108" s="13"/>
      <c r="G108" s="15">
        <v>60</v>
      </c>
    </row>
    <row r="109" spans="2:9" x14ac:dyDescent="0.25">
      <c r="B109" s="13" t="s">
        <v>162</v>
      </c>
      <c r="C109" s="13"/>
      <c r="G109" s="15">
        <v>20</v>
      </c>
    </row>
    <row r="110" spans="2:9" x14ac:dyDescent="0.25">
      <c r="B110" s="13" t="s">
        <v>163</v>
      </c>
      <c r="C110" s="13"/>
      <c r="G110" s="15">
        <v>25</v>
      </c>
    </row>
    <row r="111" spans="2:9" x14ac:dyDescent="0.25">
      <c r="B111" s="13" t="s">
        <v>164</v>
      </c>
      <c r="C111" s="13"/>
      <c r="G111" s="15">
        <v>25</v>
      </c>
    </row>
    <row r="112" spans="2:9" x14ac:dyDescent="0.25">
      <c r="B112" s="13" t="s">
        <v>64</v>
      </c>
      <c r="C112" s="13"/>
      <c r="I112" s="15">
        <v>18</v>
      </c>
    </row>
    <row r="113" spans="2:11" x14ac:dyDescent="0.25">
      <c r="B113" s="13" t="s">
        <v>165</v>
      </c>
      <c r="C113" s="13"/>
      <c r="G113" s="15">
        <v>60</v>
      </c>
    </row>
    <row r="114" spans="2:11" ht="30" x14ac:dyDescent="0.25">
      <c r="B114" s="13" t="s">
        <v>166</v>
      </c>
      <c r="C114" s="13"/>
      <c r="G114" s="15">
        <v>30</v>
      </c>
    </row>
    <row r="115" spans="2:11" x14ac:dyDescent="0.25">
      <c r="B115" s="13" t="s">
        <v>167</v>
      </c>
      <c r="C115" s="13"/>
      <c r="G115" s="15">
        <v>30</v>
      </c>
    </row>
    <row r="116" spans="2:11" x14ac:dyDescent="0.25">
      <c r="B116" s="13" t="s">
        <v>168</v>
      </c>
      <c r="C116" s="13"/>
      <c r="G116" s="15">
        <v>15</v>
      </c>
    </row>
    <row r="117" spans="2:11" x14ac:dyDescent="0.25">
      <c r="B117" s="13"/>
      <c r="C117" s="13"/>
      <c r="D117" s="15"/>
    </row>
    <row r="118" spans="2:11" x14ac:dyDescent="0.25">
      <c r="B118" s="13" t="s">
        <v>70</v>
      </c>
      <c r="C118" s="13"/>
      <c r="D118" s="15">
        <v>30</v>
      </c>
    </row>
    <row r="119" spans="2:11" x14ac:dyDescent="0.25">
      <c r="B119" s="13" t="s">
        <v>80</v>
      </c>
      <c r="C119" s="13"/>
      <c r="D119" s="15">
        <v>20</v>
      </c>
    </row>
    <row r="120" spans="2:11" x14ac:dyDescent="0.25">
      <c r="B120" s="13" t="s">
        <v>80</v>
      </c>
      <c r="C120" s="13"/>
      <c r="D120" s="15">
        <v>15</v>
      </c>
    </row>
    <row r="121" spans="2:11" x14ac:dyDescent="0.25">
      <c r="B121" s="13" t="s">
        <v>80</v>
      </c>
      <c r="C121" s="13"/>
      <c r="D121" s="15">
        <v>15</v>
      </c>
    </row>
    <row r="122" spans="2:11" x14ac:dyDescent="0.25">
      <c r="B122" s="13" t="s">
        <v>71</v>
      </c>
      <c r="C122" s="13"/>
      <c r="D122" s="15">
        <v>15</v>
      </c>
    </row>
    <row r="123" spans="2:11" x14ac:dyDescent="0.25">
      <c r="B123" s="13" t="s">
        <v>71</v>
      </c>
      <c r="C123" s="13"/>
      <c r="D123" s="15">
        <v>15</v>
      </c>
    </row>
    <row r="124" spans="2:11" x14ac:dyDescent="0.25">
      <c r="B124" s="11" t="s">
        <v>72</v>
      </c>
      <c r="C124" s="11"/>
      <c r="D124" s="10">
        <v>20</v>
      </c>
    </row>
    <row r="125" spans="2:11" x14ac:dyDescent="0.25">
      <c r="B125" s="11" t="s">
        <v>72</v>
      </c>
      <c r="C125" s="11"/>
      <c r="D125" s="10">
        <v>20</v>
      </c>
    </row>
    <row r="126" spans="2:11" x14ac:dyDescent="0.25">
      <c r="B126" s="11" t="s">
        <v>72</v>
      </c>
      <c r="C126" s="11"/>
      <c r="D126" s="10">
        <v>20</v>
      </c>
    </row>
    <row r="127" spans="2:11" x14ac:dyDescent="0.25">
      <c r="B127" s="11" t="s">
        <v>286</v>
      </c>
      <c r="C127" s="11"/>
      <c r="D127" s="10">
        <v>15</v>
      </c>
    </row>
    <row r="128" spans="2:11" x14ac:dyDescent="0.25">
      <c r="B128" s="11" t="s">
        <v>73</v>
      </c>
      <c r="C128" s="11"/>
      <c r="K128" s="10">
        <v>20</v>
      </c>
    </row>
    <row r="129" spans="2:8" x14ac:dyDescent="0.25">
      <c r="B129" s="11" t="s">
        <v>82</v>
      </c>
      <c r="C129" s="10">
        <v>20</v>
      </c>
    </row>
    <row r="130" spans="2:8" x14ac:dyDescent="0.25">
      <c r="B130" s="11" t="s">
        <v>75</v>
      </c>
      <c r="C130" s="10">
        <v>10</v>
      </c>
    </row>
    <row r="132" spans="2:8" ht="18.75" x14ac:dyDescent="0.25">
      <c r="B132" s="6" t="s">
        <v>85</v>
      </c>
    </row>
    <row r="133" spans="2:8" x14ac:dyDescent="0.25">
      <c r="B133" s="11" t="s">
        <v>86</v>
      </c>
      <c r="C133" s="12"/>
      <c r="H133" s="10">
        <v>15</v>
      </c>
    </row>
    <row r="134" spans="2:8" x14ac:dyDescent="0.25">
      <c r="B134" s="11" t="s">
        <v>169</v>
      </c>
      <c r="C134" s="12"/>
      <c r="H134" s="10">
        <v>15</v>
      </c>
    </row>
    <row r="135" spans="2:8" ht="30" x14ac:dyDescent="0.25">
      <c r="B135" s="11" t="s">
        <v>170</v>
      </c>
      <c r="C135" s="12"/>
      <c r="H135" s="10">
        <v>25</v>
      </c>
    </row>
    <row r="136" spans="2:8" ht="30" x14ac:dyDescent="0.25">
      <c r="B136" s="11" t="s">
        <v>171</v>
      </c>
      <c r="C136" s="12"/>
      <c r="G136" s="10">
        <v>30</v>
      </c>
    </row>
    <row r="137" spans="2:8" x14ac:dyDescent="0.25">
      <c r="B137" s="11" t="s">
        <v>172</v>
      </c>
      <c r="C137" s="12"/>
      <c r="G137" s="10">
        <v>30</v>
      </c>
    </row>
    <row r="138" spans="2:8" ht="30" x14ac:dyDescent="0.25">
      <c r="B138" s="11" t="s">
        <v>173</v>
      </c>
      <c r="C138" s="12"/>
      <c r="G138" s="10">
        <v>35</v>
      </c>
    </row>
    <row r="139" spans="2:8" x14ac:dyDescent="0.25">
      <c r="B139" s="11" t="s">
        <v>174</v>
      </c>
      <c r="C139" s="12"/>
      <c r="G139" s="10">
        <v>15</v>
      </c>
    </row>
    <row r="140" spans="2:8" x14ac:dyDescent="0.25">
      <c r="B140" s="11" t="s">
        <v>175</v>
      </c>
      <c r="C140" s="12"/>
      <c r="G140" s="10">
        <v>15</v>
      </c>
    </row>
    <row r="141" spans="2:8" x14ac:dyDescent="0.25">
      <c r="B141" s="11" t="s">
        <v>87</v>
      </c>
      <c r="C141" s="12"/>
      <c r="D141" s="10">
        <v>15</v>
      </c>
    </row>
    <row r="142" spans="2:8" x14ac:dyDescent="0.25">
      <c r="B142" s="11" t="s">
        <v>176</v>
      </c>
      <c r="C142" s="10">
        <v>15</v>
      </c>
    </row>
    <row r="143" spans="2:8" x14ac:dyDescent="0.25">
      <c r="B143" s="11" t="s">
        <v>177</v>
      </c>
      <c r="C143" s="12"/>
      <c r="H143" s="10">
        <v>15</v>
      </c>
    </row>
    <row r="144" spans="2:8" x14ac:dyDescent="0.25">
      <c r="B144" s="11" t="s">
        <v>178</v>
      </c>
      <c r="C144" s="12"/>
      <c r="H144" s="10">
        <v>15</v>
      </c>
    </row>
    <row r="145" spans="2:9" x14ac:dyDescent="0.25">
      <c r="B145" s="11" t="s">
        <v>179</v>
      </c>
      <c r="C145" s="12"/>
      <c r="G145" s="10">
        <v>35</v>
      </c>
    </row>
    <row r="146" spans="2:9" x14ac:dyDescent="0.25">
      <c r="B146" s="11" t="s">
        <v>180</v>
      </c>
      <c r="C146" s="12"/>
      <c r="G146" s="10">
        <v>15</v>
      </c>
    </row>
    <row r="147" spans="2:9" x14ac:dyDescent="0.25">
      <c r="B147" s="11" t="s">
        <v>181</v>
      </c>
      <c r="C147" s="12"/>
      <c r="D147" s="10">
        <v>15</v>
      </c>
    </row>
    <row r="148" spans="2:9" x14ac:dyDescent="0.25">
      <c r="B148" s="11" t="s">
        <v>182</v>
      </c>
      <c r="C148" s="10">
        <v>15</v>
      </c>
    </row>
    <row r="149" spans="2:9" ht="30" x14ac:dyDescent="0.25">
      <c r="B149" s="11" t="s">
        <v>194</v>
      </c>
      <c r="C149" s="12"/>
      <c r="G149" s="10">
        <v>30</v>
      </c>
    </row>
    <row r="150" spans="2:9" x14ac:dyDescent="0.25">
      <c r="B150" s="11" t="s">
        <v>183</v>
      </c>
      <c r="C150" s="12"/>
      <c r="I150" s="10">
        <v>15</v>
      </c>
    </row>
    <row r="151" spans="2:9" x14ac:dyDescent="0.25">
      <c r="B151" s="11" t="s">
        <v>184</v>
      </c>
      <c r="C151" s="12"/>
      <c r="I151" s="10">
        <v>15</v>
      </c>
    </row>
    <row r="152" spans="2:9" x14ac:dyDescent="0.25">
      <c r="B152" s="11" t="s">
        <v>185</v>
      </c>
      <c r="C152" s="12"/>
      <c r="I152" s="10">
        <v>15</v>
      </c>
    </row>
    <row r="153" spans="2:9" x14ac:dyDescent="0.25">
      <c r="B153" s="11" t="s">
        <v>265</v>
      </c>
      <c r="C153" s="12"/>
      <c r="D153" s="10">
        <v>20</v>
      </c>
    </row>
    <row r="154" spans="2:9" x14ac:dyDescent="0.25">
      <c r="B154" s="11" t="s">
        <v>80</v>
      </c>
      <c r="C154" s="12"/>
      <c r="D154" s="10">
        <v>15</v>
      </c>
    </row>
    <row r="155" spans="2:9" x14ac:dyDescent="0.25">
      <c r="B155" s="11" t="s">
        <v>71</v>
      </c>
      <c r="C155" s="12"/>
      <c r="D155" s="10">
        <v>15</v>
      </c>
    </row>
    <row r="156" spans="2:9" x14ac:dyDescent="0.25">
      <c r="B156" s="11" t="s">
        <v>71</v>
      </c>
      <c r="C156" s="12"/>
      <c r="D156" s="10">
        <v>15</v>
      </c>
    </row>
    <row r="157" spans="2:9" x14ac:dyDescent="0.25">
      <c r="B157" s="11" t="s">
        <v>71</v>
      </c>
      <c r="C157" s="12"/>
      <c r="D157" s="10">
        <v>15</v>
      </c>
    </row>
    <row r="158" spans="2:9" x14ac:dyDescent="0.25">
      <c r="B158" s="11" t="s">
        <v>71</v>
      </c>
      <c r="C158" s="12"/>
      <c r="D158" s="10">
        <v>15</v>
      </c>
    </row>
    <row r="159" spans="2:9" x14ac:dyDescent="0.25">
      <c r="B159" s="11" t="s">
        <v>72</v>
      </c>
      <c r="C159" s="12"/>
      <c r="D159" s="10">
        <v>20</v>
      </c>
    </row>
    <row r="160" spans="2:9" x14ac:dyDescent="0.25">
      <c r="B160" s="11" t="s">
        <v>72</v>
      </c>
      <c r="C160" s="12"/>
      <c r="D160" s="10">
        <v>20</v>
      </c>
    </row>
    <row r="161" spans="2:15" x14ac:dyDescent="0.25">
      <c r="B161" s="11" t="s">
        <v>72</v>
      </c>
      <c r="C161" s="12"/>
      <c r="D161" s="10">
        <v>20</v>
      </c>
    </row>
    <row r="162" spans="2:15" x14ac:dyDescent="0.25">
      <c r="B162" s="11" t="s">
        <v>73</v>
      </c>
      <c r="C162" s="12"/>
      <c r="K162" s="10">
        <v>20</v>
      </c>
    </row>
    <row r="163" spans="2:15" x14ac:dyDescent="0.25">
      <c r="B163" s="11" t="s">
        <v>266</v>
      </c>
      <c r="C163" s="10"/>
      <c r="E163" s="7">
        <v>30</v>
      </c>
    </row>
    <row r="167" spans="2:15" x14ac:dyDescent="0.25">
      <c r="B167" s="59" t="s">
        <v>118</v>
      </c>
      <c r="C167" s="1">
        <f t="shared" ref="C167:O167" si="0">SUM(C2:C163)</f>
        <v>120</v>
      </c>
      <c r="D167" s="1">
        <f t="shared" si="0"/>
        <v>740</v>
      </c>
      <c r="E167" s="1">
        <f t="shared" si="0"/>
        <v>230</v>
      </c>
      <c r="F167" s="1">
        <f t="shared" si="0"/>
        <v>45</v>
      </c>
      <c r="G167" s="1">
        <f t="shared" si="0"/>
        <v>1180</v>
      </c>
      <c r="H167" s="1">
        <f t="shared" si="0"/>
        <v>290</v>
      </c>
      <c r="I167" s="1">
        <f t="shared" si="0"/>
        <v>125</v>
      </c>
      <c r="J167" s="1">
        <f t="shared" si="0"/>
        <v>213</v>
      </c>
      <c r="K167" s="1">
        <f t="shared" si="0"/>
        <v>155</v>
      </c>
      <c r="L167" s="1">
        <f t="shared" si="0"/>
        <v>0</v>
      </c>
      <c r="M167" s="1">
        <f t="shared" si="0"/>
        <v>80</v>
      </c>
      <c r="N167" s="1">
        <f t="shared" si="0"/>
        <v>0</v>
      </c>
      <c r="O167" s="1">
        <f t="shared" si="0"/>
        <v>403</v>
      </c>
    </row>
    <row r="168" spans="2:15" x14ac:dyDescent="0.25">
      <c r="B168" s="59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2:15" x14ac:dyDescent="0.25">
      <c r="B169" s="59" t="s">
        <v>119</v>
      </c>
      <c r="C169" s="1">
        <f>SUM(C167:O167)</f>
        <v>3581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2:15" x14ac:dyDescent="0.25">
      <c r="B170" s="59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2:15" x14ac:dyDescent="0.25">
      <c r="B171" s="59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2:15" x14ac:dyDescent="0.25">
      <c r="B172" s="59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2:15" x14ac:dyDescent="0.25">
      <c r="B173" s="59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</sheetData>
  <mergeCells count="1">
    <mergeCell ref="P46:P4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opLeftCell="A4" workbookViewId="0">
      <selection activeCell="D25" sqref="D25"/>
    </sheetView>
  </sheetViews>
  <sheetFormatPr defaultRowHeight="15" x14ac:dyDescent="0.25"/>
  <cols>
    <col min="1" max="1" width="11.5703125" style="7" customWidth="1"/>
    <col min="2" max="2" width="27.7109375" style="7" customWidth="1"/>
    <col min="3" max="4" width="3.85546875" style="7" bestFit="1" customWidth="1"/>
    <col min="5" max="5" width="3.42578125" style="7" bestFit="1" customWidth="1"/>
    <col min="6" max="6" width="4.85546875" style="7" bestFit="1" customWidth="1"/>
    <col min="7" max="8" width="3.85546875" style="7" bestFit="1" customWidth="1"/>
    <col min="9" max="12" width="3.42578125" style="7" bestFit="1" customWidth="1"/>
    <col min="13" max="14" width="3.85546875" style="7" bestFit="1" customWidth="1"/>
    <col min="15" max="15" width="3.42578125" style="7" bestFit="1" customWidth="1"/>
  </cols>
  <sheetData>
    <row r="1" spans="1:16" ht="194.25" x14ac:dyDescent="0.25">
      <c r="A1" s="4" t="s">
        <v>99</v>
      </c>
      <c r="B1" s="60"/>
      <c r="C1" s="3" t="s">
        <v>94</v>
      </c>
      <c r="D1" s="3" t="s">
        <v>88</v>
      </c>
      <c r="E1" s="3" t="s">
        <v>89</v>
      </c>
      <c r="F1" s="3" t="s">
        <v>7</v>
      </c>
      <c r="G1" s="3" t="s">
        <v>22</v>
      </c>
      <c r="H1" s="3" t="s">
        <v>90</v>
      </c>
      <c r="I1" s="3" t="s">
        <v>101</v>
      </c>
      <c r="J1" s="3" t="s">
        <v>91</v>
      </c>
      <c r="K1" s="3" t="s">
        <v>8</v>
      </c>
      <c r="L1" s="3" t="s">
        <v>245</v>
      </c>
      <c r="M1" s="3" t="s">
        <v>93</v>
      </c>
      <c r="N1" s="3" t="s">
        <v>95</v>
      </c>
      <c r="O1" s="3" t="s">
        <v>92</v>
      </c>
      <c r="P1" s="8" t="s">
        <v>290</v>
      </c>
    </row>
    <row r="2" spans="1:16" ht="18.75" x14ac:dyDescent="0.3">
      <c r="A2" s="4">
        <v>13</v>
      </c>
      <c r="B2" s="5" t="s">
        <v>112</v>
      </c>
      <c r="C2"/>
      <c r="D2"/>
      <c r="E2"/>
      <c r="F2"/>
      <c r="G2"/>
      <c r="H2"/>
      <c r="I2"/>
      <c r="J2"/>
      <c r="K2"/>
      <c r="L2"/>
      <c r="M2"/>
      <c r="N2"/>
      <c r="O2"/>
    </row>
    <row r="3" spans="1:16" x14ac:dyDescent="0.25">
      <c r="A3" s="4"/>
      <c r="B3" s="37" t="s">
        <v>113</v>
      </c>
      <c r="C3"/>
      <c r="D3"/>
      <c r="E3"/>
      <c r="F3"/>
      <c r="G3">
        <v>84</v>
      </c>
      <c r="H3"/>
      <c r="I3"/>
      <c r="J3"/>
      <c r="K3"/>
      <c r="L3"/>
      <c r="M3"/>
      <c r="N3"/>
      <c r="O3"/>
      <c r="P3" t="s">
        <v>114</v>
      </c>
    </row>
    <row r="4" spans="1:16" x14ac:dyDescent="0.25">
      <c r="A4" s="4"/>
      <c r="B4" s="37" t="s">
        <v>1</v>
      </c>
      <c r="C4"/>
      <c r="D4"/>
      <c r="E4"/>
      <c r="F4"/>
      <c r="G4">
        <v>63</v>
      </c>
      <c r="H4"/>
      <c r="I4"/>
      <c r="J4"/>
      <c r="K4"/>
      <c r="L4"/>
      <c r="M4"/>
      <c r="N4"/>
      <c r="O4"/>
      <c r="P4" t="s">
        <v>114</v>
      </c>
    </row>
    <row r="5" spans="1:16" x14ac:dyDescent="0.25">
      <c r="A5" s="4"/>
      <c r="B5" s="37" t="s">
        <v>2</v>
      </c>
      <c r="C5"/>
      <c r="D5"/>
      <c r="E5"/>
      <c r="F5"/>
      <c r="G5">
        <v>21</v>
      </c>
      <c r="H5"/>
      <c r="I5"/>
      <c r="J5"/>
      <c r="K5"/>
      <c r="L5"/>
      <c r="M5"/>
      <c r="N5"/>
      <c r="O5"/>
    </row>
    <row r="6" spans="1:16" x14ac:dyDescent="0.25">
      <c r="A6" s="4"/>
      <c r="B6" s="37" t="s">
        <v>115</v>
      </c>
      <c r="C6"/>
      <c r="D6">
        <v>15</v>
      </c>
      <c r="E6"/>
      <c r="F6"/>
      <c r="G6"/>
      <c r="H6"/>
      <c r="I6"/>
      <c r="J6"/>
      <c r="K6"/>
      <c r="L6"/>
      <c r="M6"/>
      <c r="N6"/>
      <c r="O6"/>
    </row>
    <row r="7" spans="1:16" x14ac:dyDescent="0.25">
      <c r="A7" s="4"/>
      <c r="B7" s="37" t="s">
        <v>267</v>
      </c>
      <c r="C7"/>
      <c r="D7">
        <v>24</v>
      </c>
      <c r="E7"/>
      <c r="F7"/>
      <c r="G7"/>
      <c r="H7"/>
      <c r="I7"/>
      <c r="J7"/>
      <c r="K7"/>
      <c r="L7"/>
      <c r="M7"/>
      <c r="N7"/>
      <c r="O7"/>
    </row>
    <row r="8" spans="1:16" x14ac:dyDescent="0.25">
      <c r="A8" s="4"/>
      <c r="B8" s="37" t="s">
        <v>268</v>
      </c>
      <c r="C8"/>
      <c r="D8">
        <v>24</v>
      </c>
      <c r="E8"/>
      <c r="F8"/>
      <c r="G8"/>
      <c r="H8"/>
      <c r="I8"/>
      <c r="J8"/>
      <c r="K8"/>
      <c r="L8"/>
      <c r="M8"/>
      <c r="N8"/>
      <c r="O8"/>
    </row>
    <row r="9" spans="1:16" x14ac:dyDescent="0.25">
      <c r="A9" s="4"/>
      <c r="B9" s="37" t="s">
        <v>269</v>
      </c>
      <c r="C9"/>
      <c r="D9">
        <v>24</v>
      </c>
      <c r="E9"/>
      <c r="F9"/>
      <c r="G9"/>
      <c r="H9"/>
      <c r="I9"/>
      <c r="J9"/>
      <c r="K9"/>
      <c r="L9"/>
      <c r="M9"/>
      <c r="N9"/>
      <c r="O9"/>
    </row>
    <row r="10" spans="1:16" x14ac:dyDescent="0.25">
      <c r="A10" s="36"/>
      <c r="B10" s="37" t="s">
        <v>95</v>
      </c>
      <c r="C10"/>
      <c r="D10"/>
      <c r="E10"/>
      <c r="F10"/>
      <c r="G10"/>
      <c r="H10"/>
      <c r="I10"/>
      <c r="J10"/>
      <c r="K10"/>
      <c r="L10"/>
      <c r="M10"/>
      <c r="N10">
        <v>200</v>
      </c>
      <c r="O10"/>
    </row>
    <row r="11" spans="1:16" ht="15.75" x14ac:dyDescent="0.25">
      <c r="A11" s="27"/>
      <c r="F11" s="26"/>
    </row>
    <row r="12" spans="1:16" ht="18.75" x14ac:dyDescent="0.3">
      <c r="A12" s="66">
        <v>13</v>
      </c>
      <c r="B12" s="5" t="s">
        <v>103</v>
      </c>
      <c r="C12"/>
      <c r="D12"/>
      <c r="E12"/>
      <c r="F12"/>
      <c r="G12"/>
      <c r="H12"/>
      <c r="I12"/>
      <c r="J12"/>
      <c r="K12"/>
      <c r="L12"/>
      <c r="M12"/>
      <c r="N12"/>
      <c r="O12"/>
    </row>
    <row r="13" spans="1:16" x14ac:dyDescent="0.25">
      <c r="A13" s="4"/>
      <c r="B13" s="37" t="s">
        <v>104</v>
      </c>
      <c r="C13"/>
      <c r="D13"/>
      <c r="E13"/>
      <c r="F13"/>
      <c r="G13">
        <v>60</v>
      </c>
      <c r="H13"/>
      <c r="I13"/>
      <c r="J13"/>
      <c r="K13"/>
      <c r="L13"/>
      <c r="M13"/>
      <c r="N13"/>
      <c r="O13"/>
    </row>
    <row r="14" spans="1:16" x14ac:dyDescent="0.25">
      <c r="A14" s="4"/>
      <c r="B14" s="37" t="s">
        <v>105</v>
      </c>
      <c r="C14"/>
      <c r="D14"/>
      <c r="E14"/>
      <c r="F14"/>
      <c r="G14">
        <v>50</v>
      </c>
      <c r="H14"/>
      <c r="I14"/>
      <c r="J14"/>
      <c r="K14"/>
      <c r="L14"/>
      <c r="M14"/>
      <c r="N14"/>
      <c r="O14"/>
    </row>
    <row r="15" spans="1:16" x14ac:dyDescent="0.25">
      <c r="A15" s="4"/>
      <c r="B15" s="37" t="s">
        <v>106</v>
      </c>
      <c r="C15"/>
      <c r="D15"/>
      <c r="E15"/>
      <c r="F15"/>
      <c r="G15">
        <v>20</v>
      </c>
      <c r="H15"/>
      <c r="I15"/>
      <c r="J15"/>
      <c r="K15"/>
      <c r="L15"/>
      <c r="M15"/>
      <c r="N15"/>
      <c r="O15"/>
    </row>
    <row r="16" spans="1:16" x14ac:dyDescent="0.25">
      <c r="A16" s="4"/>
      <c r="B16" s="37" t="s">
        <v>107</v>
      </c>
      <c r="C16"/>
      <c r="D16"/>
      <c r="E16"/>
      <c r="F16"/>
      <c r="G16">
        <v>15</v>
      </c>
      <c r="H16"/>
      <c r="I16"/>
      <c r="J16"/>
      <c r="K16"/>
      <c r="L16"/>
      <c r="M16"/>
      <c r="N16"/>
      <c r="O16"/>
    </row>
    <row r="17" spans="1:15" x14ac:dyDescent="0.25">
      <c r="A17" s="36"/>
      <c r="B17" s="37" t="s">
        <v>271</v>
      </c>
      <c r="C17"/>
      <c r="D17"/>
      <c r="E17"/>
      <c r="F17"/>
      <c r="G17"/>
      <c r="H17"/>
      <c r="I17"/>
      <c r="J17"/>
      <c r="K17"/>
      <c r="L17"/>
      <c r="M17"/>
      <c r="N17"/>
      <c r="O17">
        <v>15</v>
      </c>
    </row>
    <row r="18" spans="1:15" x14ac:dyDescent="0.25">
      <c r="A18" s="36"/>
      <c r="B18" s="37" t="s">
        <v>270</v>
      </c>
      <c r="C18"/>
      <c r="D18"/>
      <c r="E18"/>
      <c r="F18"/>
      <c r="G18"/>
      <c r="H18"/>
      <c r="I18"/>
      <c r="J18"/>
      <c r="K18"/>
      <c r="L18"/>
      <c r="M18">
        <v>10</v>
      </c>
      <c r="N18"/>
      <c r="O18"/>
    </row>
    <row r="19" spans="1:15" x14ac:dyDescent="0.25">
      <c r="A19" s="4">
        <v>1</v>
      </c>
      <c r="B19" s="37" t="s">
        <v>108</v>
      </c>
      <c r="C19"/>
      <c r="D19">
        <v>15</v>
      </c>
      <c r="E19"/>
      <c r="F19"/>
      <c r="G19"/>
      <c r="H19"/>
      <c r="I19"/>
      <c r="K19"/>
      <c r="L19"/>
      <c r="M19"/>
      <c r="N19"/>
      <c r="O19"/>
    </row>
    <row r="20" spans="1:15" x14ac:dyDescent="0.25">
      <c r="A20" s="63">
        <v>2</v>
      </c>
      <c r="B20" s="37" t="s">
        <v>109</v>
      </c>
      <c r="C20" s="37"/>
      <c r="D20" s="37">
        <v>24</v>
      </c>
      <c r="E20"/>
      <c r="F20"/>
      <c r="G20"/>
      <c r="H20"/>
      <c r="I20"/>
      <c r="J20"/>
      <c r="K20"/>
      <c r="L20"/>
      <c r="M20"/>
      <c r="N20"/>
      <c r="O20"/>
    </row>
    <row r="21" spans="1:15" x14ac:dyDescent="0.25">
      <c r="A21" s="63">
        <v>2</v>
      </c>
      <c r="B21" s="37" t="s">
        <v>110</v>
      </c>
      <c r="C21" s="37"/>
      <c r="D21" s="37">
        <v>24</v>
      </c>
      <c r="E21"/>
      <c r="F21"/>
      <c r="G21"/>
      <c r="H21"/>
      <c r="I21"/>
      <c r="J21"/>
      <c r="K21"/>
      <c r="L21"/>
      <c r="M21"/>
      <c r="N21"/>
      <c r="O21"/>
    </row>
    <row r="22" spans="1:15" x14ac:dyDescent="0.25">
      <c r="A22" s="63">
        <v>3</v>
      </c>
      <c r="B22" s="37" t="s">
        <v>111</v>
      </c>
      <c r="C22" s="37"/>
      <c r="D22" s="37">
        <v>24</v>
      </c>
      <c r="E22"/>
      <c r="F22"/>
      <c r="G22"/>
      <c r="H22"/>
      <c r="I22"/>
      <c r="J22"/>
      <c r="K22"/>
      <c r="L22"/>
      <c r="M22"/>
      <c r="N22"/>
      <c r="O22"/>
    </row>
    <row r="23" spans="1:15" x14ac:dyDescent="0.25">
      <c r="A23" s="63">
        <v>3</v>
      </c>
      <c r="B23" s="64" t="s">
        <v>291</v>
      </c>
      <c r="C23" s="64"/>
      <c r="D23" s="64">
        <v>24</v>
      </c>
      <c r="E23"/>
      <c r="F23"/>
      <c r="G23"/>
      <c r="H23"/>
      <c r="I23"/>
      <c r="J23"/>
      <c r="K23"/>
      <c r="L23"/>
      <c r="M23"/>
      <c r="N23"/>
      <c r="O23"/>
    </row>
    <row r="24" spans="1:15" x14ac:dyDescent="0.25">
      <c r="A24" s="25"/>
      <c r="B24" s="28"/>
      <c r="C24" s="28"/>
      <c r="D24" s="28"/>
      <c r="E24" s="28"/>
      <c r="F24" s="26"/>
      <c r="G24" s="28"/>
      <c r="H24" s="28"/>
      <c r="I24" s="28"/>
      <c r="J24" s="28"/>
      <c r="K24" s="28"/>
      <c r="L24" s="28"/>
      <c r="M24" s="28"/>
      <c r="N24" s="28"/>
      <c r="O24" s="28"/>
    </row>
    <row r="25" spans="1:15" x14ac:dyDescent="0.25">
      <c r="A25" s="25"/>
      <c r="B25" s="59" t="s">
        <v>118</v>
      </c>
      <c r="C25" s="1">
        <f>SUM(C2:C24)</f>
        <v>0</v>
      </c>
      <c r="D25" s="65">
        <f t="shared" ref="D25:O25" si="0">SUM(D2:D24)</f>
        <v>198</v>
      </c>
      <c r="E25" s="1">
        <f t="shared" si="0"/>
        <v>0</v>
      </c>
      <c r="F25" s="1">
        <f t="shared" si="0"/>
        <v>0</v>
      </c>
      <c r="G25" s="1">
        <f t="shared" si="0"/>
        <v>313</v>
      </c>
      <c r="H25" s="1">
        <f t="shared" si="0"/>
        <v>0</v>
      </c>
      <c r="I25" s="1">
        <f t="shared" si="0"/>
        <v>0</v>
      </c>
      <c r="J25" s="1">
        <f t="shared" si="0"/>
        <v>0</v>
      </c>
      <c r="K25" s="1">
        <f t="shared" si="0"/>
        <v>0</v>
      </c>
      <c r="L25" s="1">
        <f t="shared" si="0"/>
        <v>0</v>
      </c>
      <c r="M25" s="1">
        <f t="shared" si="0"/>
        <v>10</v>
      </c>
      <c r="N25" s="1">
        <f t="shared" si="0"/>
        <v>200</v>
      </c>
      <c r="O25" s="1">
        <f t="shared" si="0"/>
        <v>15</v>
      </c>
    </row>
    <row r="26" spans="1:15" x14ac:dyDescent="0.25">
      <c r="A26" s="25"/>
      <c r="B26" s="37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5">
      <c r="A27" s="25"/>
      <c r="B27" s="59" t="s">
        <v>119</v>
      </c>
      <c r="C27" s="1">
        <f>SUM(C25:O25)</f>
        <v>736</v>
      </c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5">
      <c r="C28" s="24"/>
    </row>
    <row r="30" spans="1:15" x14ac:dyDescent="0.25">
      <c r="A30" s="31"/>
    </row>
    <row r="31" spans="1:15" ht="18.75" x14ac:dyDescent="0.3">
      <c r="A31" s="23"/>
    </row>
    <row r="32" spans="1:15" x14ac:dyDescent="0.25">
      <c r="F32" s="24"/>
    </row>
    <row r="33" spans="1:14" x14ac:dyDescent="0.25">
      <c r="F33" s="24"/>
    </row>
    <row r="34" spans="1:14" x14ac:dyDescent="0.25">
      <c r="F34" s="24"/>
    </row>
    <row r="35" spans="1:14" x14ac:dyDescent="0.25">
      <c r="F35" s="24"/>
    </row>
    <row r="36" spans="1:14" x14ac:dyDescent="0.25">
      <c r="F36" s="24"/>
    </row>
    <row r="37" spans="1:14" x14ac:dyDescent="0.25">
      <c r="F37" s="24"/>
    </row>
    <row r="38" spans="1:14" x14ac:dyDescent="0.25">
      <c r="N38" s="24"/>
    </row>
    <row r="39" spans="1:14" x14ac:dyDescent="0.25">
      <c r="A39" s="28"/>
      <c r="C39" s="32"/>
      <c r="F39" s="28"/>
    </row>
    <row r="40" spans="1:14" x14ac:dyDescent="0.25">
      <c r="A40" s="28"/>
      <c r="C40" s="32"/>
      <c r="F40" s="28"/>
    </row>
    <row r="41" spans="1:14" x14ac:dyDescent="0.25">
      <c r="A41" s="28"/>
      <c r="C41" s="32"/>
      <c r="F41" s="28"/>
    </row>
    <row r="43" spans="1:14" ht="18.75" x14ac:dyDescent="0.3">
      <c r="A43" s="23"/>
    </row>
    <row r="44" spans="1:14" x14ac:dyDescent="0.25">
      <c r="F44" s="24"/>
    </row>
    <row r="45" spans="1:14" x14ac:dyDescent="0.25">
      <c r="F45" s="24"/>
    </row>
    <row r="46" spans="1:14" x14ac:dyDescent="0.25">
      <c r="F46" s="24"/>
    </row>
    <row r="47" spans="1:14" x14ac:dyDescent="0.25">
      <c r="F47" s="24"/>
    </row>
    <row r="48" spans="1:14" x14ac:dyDescent="0.25">
      <c r="F48" s="24"/>
    </row>
    <row r="49" spans="1:6" x14ac:dyDescent="0.25">
      <c r="F49" s="24"/>
    </row>
    <row r="50" spans="1:6" x14ac:dyDescent="0.25">
      <c r="F50" s="24"/>
    </row>
    <row r="51" spans="1:6" ht="15.75" x14ac:dyDescent="0.25">
      <c r="A51" s="27"/>
      <c r="F51" s="24"/>
    </row>
    <row r="52" spans="1:6" x14ac:dyDescent="0.25">
      <c r="F52" s="24"/>
    </row>
    <row r="53" spans="1:6" x14ac:dyDescent="0.25">
      <c r="F53" s="24"/>
    </row>
    <row r="54" spans="1:6" x14ac:dyDescent="0.25">
      <c r="C54" s="24"/>
    </row>
    <row r="55" spans="1:6" x14ac:dyDescent="0.25">
      <c r="C55" s="24"/>
    </row>
    <row r="56" spans="1:6" x14ac:dyDescent="0.25">
      <c r="C56" s="24"/>
    </row>
    <row r="57" spans="1:6" x14ac:dyDescent="0.25">
      <c r="C57" s="24"/>
    </row>
    <row r="59" spans="1:6" ht="18.75" x14ac:dyDescent="0.3">
      <c r="A59" s="23"/>
    </row>
    <row r="60" spans="1:6" ht="15.75" x14ac:dyDescent="0.25">
      <c r="A60" s="27"/>
      <c r="F60" s="24"/>
    </row>
    <row r="61" spans="1:6" ht="15.75" x14ac:dyDescent="0.25">
      <c r="A61" s="27"/>
      <c r="F61" s="24"/>
    </row>
    <row r="62" spans="1:6" x14ac:dyDescent="0.25">
      <c r="F62" s="24"/>
    </row>
    <row r="63" spans="1:6" ht="15.75" x14ac:dyDescent="0.25">
      <c r="A63" s="27"/>
      <c r="F63" s="24"/>
    </row>
    <row r="64" spans="1:6" ht="15.75" x14ac:dyDescent="0.25">
      <c r="A64" s="27"/>
      <c r="F64" s="24"/>
    </row>
    <row r="65" spans="1:6" x14ac:dyDescent="0.25">
      <c r="F65" s="24"/>
    </row>
    <row r="66" spans="1:6" ht="15.75" x14ac:dyDescent="0.25">
      <c r="A66" s="27"/>
      <c r="F66" s="24"/>
    </row>
    <row r="67" spans="1:6" x14ac:dyDescent="0.25">
      <c r="F67" s="24"/>
    </row>
    <row r="68" spans="1:6" x14ac:dyDescent="0.25">
      <c r="F68" s="24"/>
    </row>
    <row r="69" spans="1:6" x14ac:dyDescent="0.25">
      <c r="F69" s="24"/>
    </row>
    <row r="70" spans="1:6" x14ac:dyDescent="0.25">
      <c r="F70" s="24"/>
    </row>
    <row r="71" spans="1:6" x14ac:dyDescent="0.25">
      <c r="F71" s="24"/>
    </row>
    <row r="72" spans="1:6" x14ac:dyDescent="0.25">
      <c r="F72" s="24"/>
    </row>
    <row r="73" spans="1:6" x14ac:dyDescent="0.25">
      <c r="C73" s="24"/>
    </row>
    <row r="74" spans="1:6" x14ac:dyDescent="0.25">
      <c r="C74" s="24"/>
    </row>
    <row r="75" spans="1:6" x14ac:dyDescent="0.25">
      <c r="C75" s="24"/>
    </row>
    <row r="77" spans="1:6" ht="18.75" x14ac:dyDescent="0.3">
      <c r="A77" s="23"/>
    </row>
    <row r="78" spans="1:6" x14ac:dyDescent="0.25">
      <c r="F78" s="24"/>
    </row>
    <row r="79" spans="1:6" x14ac:dyDescent="0.25">
      <c r="F79" s="24"/>
    </row>
    <row r="80" spans="1:6" x14ac:dyDescent="0.25">
      <c r="F80" s="24"/>
    </row>
    <row r="81" spans="1:8" x14ac:dyDescent="0.25">
      <c r="F81" s="24"/>
    </row>
    <row r="82" spans="1:8" x14ac:dyDescent="0.25">
      <c r="F82" s="24"/>
    </row>
    <row r="83" spans="1:8" x14ac:dyDescent="0.25">
      <c r="F83" s="24"/>
    </row>
    <row r="84" spans="1:8" x14ac:dyDescent="0.25">
      <c r="F84" s="24"/>
    </row>
    <row r="85" spans="1:8" x14ac:dyDescent="0.25">
      <c r="F85" s="24"/>
    </row>
    <row r="86" spans="1:8" x14ac:dyDescent="0.25">
      <c r="F86" s="24"/>
    </row>
    <row r="87" spans="1:8" x14ac:dyDescent="0.25">
      <c r="H87" s="24"/>
    </row>
    <row r="88" spans="1:8" x14ac:dyDescent="0.25">
      <c r="H88" s="24"/>
    </row>
    <row r="89" spans="1:8" x14ac:dyDescent="0.25">
      <c r="H89" s="24"/>
    </row>
    <row r="90" spans="1:8" x14ac:dyDescent="0.25">
      <c r="H90" s="24"/>
    </row>
    <row r="91" spans="1:8" x14ac:dyDescent="0.25">
      <c r="C91" s="24"/>
    </row>
    <row r="92" spans="1:8" x14ac:dyDescent="0.25">
      <c r="C92" s="24"/>
    </row>
    <row r="93" spans="1:8" x14ac:dyDescent="0.25">
      <c r="C93" s="24"/>
    </row>
    <row r="94" spans="1:8" x14ac:dyDescent="0.25">
      <c r="A94" s="31"/>
    </row>
    <row r="95" spans="1:8" ht="18.75" x14ac:dyDescent="0.3">
      <c r="A95" s="23"/>
    </row>
    <row r="96" spans="1:8" x14ac:dyDescent="0.25">
      <c r="F96" s="24"/>
    </row>
    <row r="97" spans="1:13" x14ac:dyDescent="0.25">
      <c r="F97" s="24"/>
    </row>
    <row r="98" spans="1:13" x14ac:dyDescent="0.25">
      <c r="F98" s="24"/>
    </row>
    <row r="99" spans="1:13" x14ac:dyDescent="0.25">
      <c r="F99" s="24"/>
    </row>
    <row r="100" spans="1:13" x14ac:dyDescent="0.25">
      <c r="F100" s="24"/>
    </row>
    <row r="101" spans="1:13" x14ac:dyDescent="0.25">
      <c r="F101" s="24"/>
    </row>
    <row r="102" spans="1:13" x14ac:dyDescent="0.25">
      <c r="F102" s="24"/>
    </row>
    <row r="103" spans="1:13" x14ac:dyDescent="0.25">
      <c r="F103" s="24"/>
    </row>
    <row r="104" spans="1:13" x14ac:dyDescent="0.25">
      <c r="H104" s="24"/>
    </row>
    <row r="105" spans="1:13" x14ac:dyDescent="0.25">
      <c r="H105" s="24"/>
    </row>
    <row r="106" spans="1:13" x14ac:dyDescent="0.25">
      <c r="C106" s="24"/>
    </row>
    <row r="107" spans="1:13" x14ac:dyDescent="0.25">
      <c r="C107" s="24"/>
    </row>
    <row r="108" spans="1:13" x14ac:dyDescent="0.25">
      <c r="C108" s="24"/>
    </row>
    <row r="110" spans="1:13" ht="18.75" x14ac:dyDescent="0.3">
      <c r="A110" s="34"/>
      <c r="M110" s="24"/>
    </row>
    <row r="112" spans="1:13" x14ac:dyDescent="0.25">
      <c r="A112" s="28"/>
    </row>
    <row r="115" spans="1:15" x14ac:dyDescent="0.25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</row>
    <row r="116" spans="1:15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</row>
    <row r="117" spans="1:15" x14ac:dyDescent="0.25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</row>
    <row r="118" spans="1:15" x14ac:dyDescent="0.25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</row>
    <row r="119" spans="1:15" x14ac:dyDescent="0.25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</row>
    <row r="120" spans="1:15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</row>
    <row r="121" spans="1:15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</row>
    <row r="127" spans="1:15" x14ac:dyDescent="0.25">
      <c r="A127" s="31" t="s">
        <v>97</v>
      </c>
    </row>
    <row r="128" spans="1:15" x14ac:dyDescent="0.25">
      <c r="A128" s="7" t="s">
        <v>98</v>
      </c>
      <c r="C128" s="7">
        <v>25</v>
      </c>
    </row>
    <row r="129" spans="1:5" x14ac:dyDescent="0.25">
      <c r="A129" s="7" t="s">
        <v>192</v>
      </c>
      <c r="C129" s="7">
        <v>20</v>
      </c>
    </row>
    <row r="130" spans="1:5" x14ac:dyDescent="0.25">
      <c r="A130" s="7" t="s">
        <v>7</v>
      </c>
      <c r="E130" s="7">
        <v>12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Összesítés</vt:lpstr>
      <vt:lpstr>NÖVI</vt:lpstr>
      <vt:lpstr>TAKI</vt:lpstr>
      <vt:lpstr>MGI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Fodor Csaba</dc:creator>
  <cp:lastModifiedBy>Piros</cp:lastModifiedBy>
  <dcterms:created xsi:type="dcterms:W3CDTF">2016-07-15T12:14:17Z</dcterms:created>
  <dcterms:modified xsi:type="dcterms:W3CDTF">2017-03-26T10:00:23Z</dcterms:modified>
</cp:coreProperties>
</file>